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elkavrito/Desktop/4.- Informe MIR 4to trimestre/"/>
    </mc:Choice>
  </mc:AlternateContent>
  <xr:revisionPtr revIDLastSave="0" documentId="13_ncr:1_{1F708C24-D8FD-5D40-BA62-250D2151CBA3}" xr6:coauthVersionLast="47" xr6:coauthVersionMax="47" xr10:uidLastSave="{00000000-0000-0000-0000-000000000000}"/>
  <bookViews>
    <workbookView xWindow="0" yWindow="0" windowWidth="28800" windowHeight="18000" activeTab="3" xr2:uid="{00000000-000D-0000-FFFF-FFFF00000000}"/>
  </bookViews>
  <sheets>
    <sheet name="E010 SP2" sheetId="16" state="hidden" r:id="rId1"/>
    <sheet name="CONCENTRADO E010" sheetId="17" state="hidden" r:id="rId2"/>
    <sheet name="E041 SP2" sheetId="2" r:id="rId3"/>
    <sheet name="E041 SP3" sheetId="8" r:id="rId4"/>
    <sheet name="Calendario" sheetId="15" state="hidden" r:id="rId5"/>
  </sheets>
  <definedNames>
    <definedName name="_xlnm._FilterDatabase" localSheetId="1" hidden="1">'CONCENTRADO E010'!#REF!</definedName>
    <definedName name="_xlnm.Print_Area" localSheetId="1">'CONCENTRADO E010'!$A$1:$S$142</definedName>
    <definedName name="_xlnm.Print_Area" localSheetId="3">'E041 SP3'!$A$1:$F$72</definedName>
    <definedName name="_xlnm.Print_Titles" localSheetId="1">'CONCENTRADO E010'!$1:$6</definedName>
    <definedName name="_xlnm.Print_Titles" localSheetId="0">'E010 SP2'!$1:$12</definedName>
    <definedName name="_xlnm.Print_Titles" localSheetId="2">'E041 SP2'!$1:$10</definedName>
    <definedName name="_xlnm.Print_Titles" localSheetId="3">'E041 SP3'!$1:$5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2" l="1"/>
  <c r="G11" i="2" l="1"/>
  <c r="H11" i="2"/>
  <c r="I11" i="2"/>
  <c r="I71" i="2" l="1"/>
  <c r="I29" i="2" l="1"/>
  <c r="H29" i="2"/>
  <c r="G29" i="2"/>
  <c r="I26" i="2"/>
  <c r="H26" i="2"/>
  <c r="G26" i="2"/>
  <c r="I23" i="2"/>
  <c r="H23" i="2"/>
  <c r="G23" i="2"/>
  <c r="I20" i="2"/>
  <c r="H20" i="2"/>
  <c r="G20" i="2"/>
  <c r="I68" i="2" l="1"/>
  <c r="H68" i="2"/>
  <c r="G68" i="2"/>
  <c r="I65" i="2"/>
  <c r="H65" i="2"/>
  <c r="G65" i="2"/>
  <c r="I62" i="2"/>
  <c r="H62" i="2"/>
  <c r="G62" i="2"/>
  <c r="I59" i="2"/>
  <c r="H59" i="2"/>
  <c r="G59" i="2"/>
  <c r="I56" i="2"/>
  <c r="H56" i="2"/>
  <c r="G56" i="2"/>
  <c r="I53" i="2"/>
  <c r="H53" i="2"/>
  <c r="G53" i="2"/>
  <c r="H50" i="2"/>
  <c r="G50" i="2"/>
  <c r="I47" i="2"/>
  <c r="H47" i="2"/>
  <c r="G47" i="2"/>
  <c r="I44" i="2"/>
  <c r="H44" i="2"/>
  <c r="G44" i="2"/>
  <c r="I41" i="2"/>
  <c r="H41" i="2"/>
  <c r="G41" i="2"/>
  <c r="I38" i="2"/>
  <c r="H38" i="2"/>
  <c r="G38" i="2"/>
  <c r="I35" i="2"/>
  <c r="H35" i="2"/>
  <c r="G35" i="2"/>
  <c r="I32" i="2"/>
  <c r="H32" i="2"/>
  <c r="G32" i="2"/>
  <c r="H132" i="17" l="1"/>
  <c r="E132" i="17"/>
  <c r="F132" i="17" s="1"/>
  <c r="E130" i="17"/>
  <c r="D130" i="17"/>
  <c r="H130" i="17" s="1"/>
  <c r="E127" i="17"/>
  <c r="F127" i="17" s="1"/>
  <c r="D127" i="17"/>
  <c r="H127" i="17" s="1"/>
  <c r="H121" i="17"/>
  <c r="F121" i="17"/>
  <c r="H119" i="17"/>
  <c r="F119" i="17"/>
  <c r="E116" i="17"/>
  <c r="D116" i="17"/>
  <c r="H116" i="17" s="1"/>
  <c r="H110" i="17"/>
  <c r="F110" i="17"/>
  <c r="H108" i="17"/>
  <c r="F108" i="17"/>
  <c r="E105" i="17"/>
  <c r="D105" i="17"/>
  <c r="H105" i="17" s="1"/>
  <c r="H99" i="17"/>
  <c r="F99" i="17"/>
  <c r="H97" i="17"/>
  <c r="F97" i="17"/>
  <c r="E94" i="17"/>
  <c r="D94" i="17"/>
  <c r="F94" i="17" s="1"/>
  <c r="E88" i="17"/>
  <c r="E83" i="17" s="1"/>
  <c r="D88" i="17"/>
  <c r="H86" i="17"/>
  <c r="F86" i="17"/>
  <c r="H77" i="17"/>
  <c r="E77" i="17"/>
  <c r="F77" i="17" s="1"/>
  <c r="H75" i="17"/>
  <c r="F75" i="17"/>
  <c r="E72" i="17"/>
  <c r="D72" i="17"/>
  <c r="H66" i="17"/>
  <c r="F66" i="17"/>
  <c r="H64" i="17"/>
  <c r="F64" i="17"/>
  <c r="E61" i="17"/>
  <c r="D61" i="17"/>
  <c r="H61" i="17" s="1"/>
  <c r="H55" i="17"/>
  <c r="F55" i="17"/>
  <c r="H53" i="17"/>
  <c r="F53" i="17"/>
  <c r="E50" i="17"/>
  <c r="D50" i="17"/>
  <c r="H44" i="17"/>
  <c r="F44" i="17"/>
  <c r="H42" i="17"/>
  <c r="F42" i="17"/>
  <c r="H39" i="17"/>
  <c r="E39" i="17"/>
  <c r="F39" i="17" s="1"/>
  <c r="D39" i="17"/>
  <c r="H33" i="17"/>
  <c r="F33" i="17"/>
  <c r="H31" i="17"/>
  <c r="F31" i="17"/>
  <c r="E28" i="17"/>
  <c r="F28" i="17" s="1"/>
  <c r="D28" i="17"/>
  <c r="H28" i="17" s="1"/>
  <c r="H22" i="17"/>
  <c r="F22" i="17"/>
  <c r="H20" i="17"/>
  <c r="F20" i="17"/>
  <c r="E17" i="17"/>
  <c r="D17" i="17"/>
  <c r="H17" i="17" s="1"/>
  <c r="J29" i="17" l="1"/>
  <c r="J106" i="17"/>
  <c r="F72" i="17"/>
  <c r="J117" i="17"/>
  <c r="J18" i="17"/>
  <c r="J40" i="17"/>
  <c r="J62" i="17"/>
  <c r="F88" i="17"/>
  <c r="F105" i="17"/>
  <c r="J128" i="17"/>
  <c r="F50" i="17"/>
  <c r="H94" i="17"/>
  <c r="H50" i="17"/>
  <c r="J51" i="17" s="1"/>
  <c r="H72" i="17"/>
  <c r="J73" i="17" s="1"/>
  <c r="H88" i="17"/>
  <c r="F130" i="17"/>
  <c r="F61" i="17"/>
  <c r="D83" i="17"/>
  <c r="F17" i="17"/>
  <c r="J95" i="17"/>
  <c r="F116" i="17"/>
  <c r="H83" i="17" l="1"/>
  <c r="F83" i="17"/>
  <c r="J84" i="17"/>
  <c r="I22" i="16" l="1"/>
  <c r="H22" i="16"/>
  <c r="G22" i="16"/>
  <c r="I19" i="16"/>
  <c r="H19" i="16"/>
  <c r="G19" i="16"/>
  <c r="I16" i="16"/>
  <c r="H16" i="16"/>
  <c r="G16" i="16"/>
  <c r="I13" i="16"/>
  <c r="H13" i="16"/>
  <c r="G13" i="16"/>
  <c r="AL39" i="15" l="1"/>
  <c r="H71" i="2" l="1"/>
  <c r="H17" i="2"/>
  <c r="H14" i="2"/>
  <c r="G71" i="2"/>
  <c r="I17" i="2"/>
  <c r="G17" i="2"/>
  <c r="I14" i="2"/>
  <c r="G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JIMENEZ</author>
  </authors>
  <commentList>
    <comment ref="D5" authorId="0" shapeId="0" xr:uid="{00000000-0006-0000-0100-000001000000}">
      <text>
        <r>
          <rPr>
            <b/>
            <sz val="20"/>
            <color indexed="81"/>
            <rFont val="Tahoma"/>
            <family val="2"/>
          </rPr>
          <t>INGRESAR PERÍODO DE CUMPLIMIENTO</t>
        </r>
      </text>
    </comment>
    <comment ref="D9" authorId="0" shapeId="0" xr:uid="{00000000-0006-0000-0100-000002000000}">
      <text>
        <r>
          <rPr>
            <b/>
            <sz val="16"/>
            <color indexed="81"/>
            <rFont val="Tahoma"/>
            <family val="2"/>
          </rPr>
          <t xml:space="preserve">
</t>
        </r>
        <r>
          <rPr>
            <b/>
            <sz val="20"/>
            <color indexed="81"/>
            <rFont val="Tahoma"/>
            <family val="2"/>
          </rPr>
          <t>INGRESAR NOMBRE DE LA ENTIDAD</t>
        </r>
      </text>
    </comment>
    <comment ref="J18" authorId="0" shapeId="0" xr:uid="{00000000-0006-0000-0100-000003000000}">
      <text>
        <r>
          <rPr>
            <b/>
            <sz val="22"/>
            <color indexed="81"/>
            <rFont val="Tahoma"/>
            <family val="2"/>
          </rPr>
          <t xml:space="preserve">
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Las Variaciones DEBIDO A (Causas de las variaciones Máximo 5 renglones): Las explicaciones deberán ser con respecto al accionar institucional no a los valores numéricos.
    b) Los Riesgos (consecuencias institucionales o daño a la población)
    c) Acciones para cumplir la meta
3.- Si el semáforo es verde en el indicador pero existen variaciones en variables deberá registrar:
    a) Las Variaciones DEBIDO A (Causas de las variaciones Máximo 5 renglones): Las explicaciones deberán ser con respecto al accionar institucional no a los valores numéricos.
    b) Los Riesgos (consecuencias institucionales o daño a la población)
    c) Acciones para cumplir la meta
4.- Si el semáforo es verde tanto en indicador como en variables se deberán proporcionar la explicación debido a.
5.- Si no hay metas programadas, no se puede reportar avance, pero si se pueden incluir explicaciones de lo intitucionalmente logrado.</t>
        </r>
      </text>
    </comment>
    <comment ref="E77" authorId="0" shapeId="0" xr:uid="{00000000-0006-0000-0100-000004000000}">
      <text>
        <r>
          <rPr>
            <b/>
            <sz val="20"/>
            <color indexed="81"/>
            <rFont val="Tahoma"/>
            <family val="2"/>
          </rPr>
          <t>ESTA VARIABLE ES PROGRAMADA Y NO PUEDE CAMBIAR</t>
        </r>
      </text>
    </comment>
    <comment ref="E132" authorId="0" shapeId="0" xr:uid="{00000000-0006-0000-0100-000005000000}">
      <text>
        <r>
          <rPr>
            <b/>
            <sz val="20"/>
            <color indexed="81"/>
            <rFont val="Tahoma"/>
            <family val="2"/>
          </rPr>
          <t>ESTA VARIABLE ES PROGRAMADA Y NO PUEDE CAMBIAR</t>
        </r>
      </text>
    </comment>
  </commentList>
</comments>
</file>

<file path=xl/sharedStrings.xml><?xml version="1.0" encoding="utf-8"?>
<sst xmlns="http://schemas.openxmlformats.org/spreadsheetml/2006/main" count="1037" uniqueCount="239">
  <si>
    <t>INFORME MENSUAL DE METAS DE INDICADORES DE DESEMPEÑO</t>
  </si>
  <si>
    <t>UNIDAD RESPONSABLE :  Sistema Nacional para el Desarrollo Integral de la Familia</t>
  </si>
  <si>
    <t>POP-IPP-PO-006-02</t>
  </si>
  <si>
    <t>PROGRAMA PRESUPUESTARIO (Pp)</t>
  </si>
  <si>
    <t>INDICADOR DE DESEMPEÑO</t>
  </si>
  <si>
    <t>Avance  Físico</t>
  </si>
  <si>
    <t>Meta del Indicador</t>
  </si>
  <si>
    <t>CLAVE</t>
  </si>
  <si>
    <t>DENOMINACIÓN</t>
  </si>
  <si>
    <t xml:space="preserve">DENOMINACIÓN </t>
  </si>
  <si>
    <t>MÉTODO DE CÁLCULO</t>
  </si>
  <si>
    <t>NIVEL  MIR  (PERIODICIDAD)</t>
  </si>
  <si>
    <t>Anual</t>
  </si>
  <si>
    <t>Acumulado</t>
  </si>
  <si>
    <t>Programada</t>
  </si>
  <si>
    <t>Alcanzada</t>
  </si>
  <si>
    <t>Indic.</t>
  </si>
  <si>
    <t>Var  1</t>
  </si>
  <si>
    <t>Var  2</t>
  </si>
  <si>
    <t>EXPLICACIÓN A LA VARIACIÓN DE LA META</t>
  </si>
  <si>
    <t>EXPLICACIÓN A LA VARIACIÓN</t>
  </si>
  <si>
    <t>E041</t>
  </si>
  <si>
    <t>Protección y Restitución de los Derechos de las Niñas, Niños y Adolescentes.</t>
  </si>
  <si>
    <r>
      <t>ACTIVIDAD (</t>
    </r>
    <r>
      <rPr>
        <b/>
        <sz val="12"/>
        <rFont val="Montserrat"/>
      </rPr>
      <t>ANUAL</t>
    </r>
    <r>
      <rPr>
        <sz val="12"/>
        <rFont val="Montserrat"/>
      </rPr>
      <t>)</t>
    </r>
  </si>
  <si>
    <t>Variables</t>
  </si>
  <si>
    <t>MES: JUNIO</t>
  </si>
  <si>
    <t>EJERCICIO FISCAL 2020</t>
  </si>
  <si>
    <t>Semana</t>
  </si>
  <si>
    <t>Día</t>
  </si>
  <si>
    <t>ENERO</t>
  </si>
  <si>
    <t>FEBRERO</t>
  </si>
  <si>
    <t>MARZO</t>
  </si>
  <si>
    <t>ABRIL</t>
  </si>
  <si>
    <t>MAYO</t>
  </si>
  <si>
    <t>JUNIO</t>
  </si>
  <si>
    <t>JULIO</t>
  </si>
  <si>
    <t>AGOSTO</t>
  </si>
  <si>
    <t>SEPTIEMBRE</t>
  </si>
  <si>
    <t>OCTUBRE</t>
  </si>
  <si>
    <t>NOVIEMBRE</t>
  </si>
  <si>
    <t>DICIEMBRE</t>
  </si>
  <si>
    <t>Miercoles</t>
  </si>
  <si>
    <t>Sabado</t>
  </si>
  <si>
    <t>Domingo</t>
  </si>
  <si>
    <t>Viernes</t>
  </si>
  <si>
    <t>Lunes</t>
  </si>
  <si>
    <t>Martes</t>
  </si>
  <si>
    <t>Jueves</t>
  </si>
  <si>
    <t>Miércoles</t>
  </si>
  <si>
    <t>Sábado</t>
  </si>
  <si>
    <t>E010</t>
  </si>
  <si>
    <t>Formación y Capacitación de Recursos Humanos para la Salud</t>
  </si>
  <si>
    <t>Porcentaje de profesionales de la salud que concluyeron cursos de educación continua</t>
  </si>
  <si>
    <t>(Número de profesionales de la salud que recibieron constancia de conclusión de los cursos de educación continua impartida por la institución / Número de profesionales de la salud inscritos a los cursos de educación continua realizados por la institución durante el periodo reportado) x 100</t>
  </si>
  <si>
    <r>
      <t xml:space="preserve">PROPOSITO </t>
    </r>
    <r>
      <rPr>
        <b/>
        <sz val="12"/>
        <rFont val="Montserrat"/>
      </rPr>
      <t>(ANUAL)</t>
    </r>
  </si>
  <si>
    <t>Eficacia en la impartición de cursos de educación continua</t>
  </si>
  <si>
    <t>(Número de cursos de educación continua impartidos por la institución en el periodo / Total de cursos de educación continua programados por la institución en el mismo periodo) x 100</t>
  </si>
  <si>
    <r>
      <t xml:space="preserve">COMPONENTE </t>
    </r>
    <r>
      <rPr>
        <b/>
        <sz val="12"/>
        <rFont val="Montserrat"/>
      </rPr>
      <t>(TRIMESTRAL)</t>
    </r>
  </si>
  <si>
    <t>Eficacia en la captación de participantes a cursos de educación continua</t>
  </si>
  <si>
    <t>(Número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t>
  </si>
  <si>
    <r>
      <t xml:space="preserve">ACTIVIDAD </t>
    </r>
    <r>
      <rPr>
        <b/>
        <sz val="12"/>
        <rFont val="Montserrat"/>
      </rPr>
      <t>(ANUAL</t>
    </r>
    <r>
      <rPr>
        <sz val="12"/>
        <rFont val="Montserrat"/>
      </rPr>
      <t>)</t>
    </r>
  </si>
  <si>
    <t>Capacitación Técnico-Médica</t>
  </si>
  <si>
    <t>Porcentaje de temas identificados en materia técnico-médica que se integran al Programa Anual de Capacitación</t>
  </si>
  <si>
    <t>(Número de temas en materia técnico-médica incluidos en el Programa Anual de Capacitación / número de temas detectados en materia técnico-médica que se apegan a las funciones de los servidores públicos) x 100</t>
  </si>
  <si>
    <t>COMISION COORDINADORA DE INSTITUTOS NACIONALES DE SALUD</t>
  </si>
  <si>
    <t>Y HOSPITALES DE ALTA ESPECIALIDAD</t>
  </si>
  <si>
    <t>MATRIZ DE INDICADORES PARA RESULTADOS (MIR)</t>
  </si>
  <si>
    <t>EVALUACIÓN DE CUMPLIMIENTO DE METAS PERÍODO ENERO -  JUNIO 2020</t>
  </si>
  <si>
    <t>Clave entidad/unidad:</t>
  </si>
  <si>
    <t>NHK (SNDIF)</t>
  </si>
  <si>
    <t>Entidad/unidad:</t>
  </si>
  <si>
    <t>SISTEMA NACIONAL PARA EL DESARROLLO INTEGRAL DE LA FAMILIA</t>
  </si>
  <si>
    <t>PP:   E010</t>
  </si>
  <si>
    <t>"FORMACIÓN Y CAPACITACIÓN DE RECURSOS HUMANOS PARA LA SALUD"</t>
  </si>
  <si>
    <t>No.
de 
Ind.</t>
  </si>
  <si>
    <t>DEFINICION DEL INDICADOR</t>
  </si>
  <si>
    <t>META</t>
  </si>
  <si>
    <t>VARIACIÓN</t>
  </si>
  <si>
    <t>EXPLICACIÓN DE VARIACIONES</t>
  </si>
  <si>
    <t>ORIGINAL</t>
  </si>
  <si>
    <t>ALCANZADO</t>
  </si>
  <si>
    <t>ABSOLUTA</t>
  </si>
  <si>
    <t>%</t>
  </si>
  <si>
    <t>(1)</t>
  </si>
  <si>
    <t>(2)</t>
  </si>
  <si>
    <t>(2) - (1)</t>
  </si>
  <si>
    <t>(2/1) X 100</t>
  </si>
  <si>
    <t>INDICADOR</t>
  </si>
  <si>
    <t>Eficacia en la formación de médicos especialistas
FÓRMULA: VARIABLE1 / VARIABLE2 X 100</t>
  </si>
  <si>
    <t xml:space="preserve">DEBIDO A:    1/ 4/ </t>
  </si>
  <si>
    <t xml:space="preserve">VARIACIONES DEBIDO A (MAXIMO 5 RENGLONES):
</t>
  </si>
  <si>
    <t xml:space="preserve">VARIABLE 1 </t>
  </si>
  <si>
    <t xml:space="preserve">Número de médicos especialistas en formación de la misma cohorte que obtienen constancia de conclusión de estudios de posgrado clínico </t>
  </si>
  <si>
    <t xml:space="preserve">RIESGOS PARA LA POBLACIÓN QUE ATIENDE EL PROGRAMA O LA INSTITUCIÓN ASOCIADOS A LA VARIACIÓN 2/ 4/ </t>
  </si>
  <si>
    <t xml:space="preserve">
CONSECUENCIAS INSTITUCIONALES O DAÑO A LA POBLACIÓN (MÁXIMO 5 RENGLONES)</t>
  </si>
  <si>
    <t>VARIABLE 2</t>
  </si>
  <si>
    <t xml:space="preserve">Número de médicos especialistas en formación  de la misma cohorte inscritos a estudios de posgrado clínico 
</t>
  </si>
  <si>
    <t>ACCIONES PARA LOGRAR LA REGULARIZACIÓN (VERIFICABLES O AUDITABLES) EN EL CUMPLIMIENTO DE METAS 3/ 4/</t>
  </si>
  <si>
    <t>(MÁXIMO 5 RENGLONES)</t>
  </si>
  <si>
    <t>Eficiencia terminal de especializaciones no 
clínicas, maestrías y doctorados 
FÓRMULA: VARIABLE1 / VARIABLE2 X 100</t>
  </si>
  <si>
    <t xml:space="preserve">Número de profesionales de especializaciones no clínicas, maestrías y doctorados de la misma cohorte con constancia de terminación 
</t>
  </si>
  <si>
    <t xml:space="preserve">Total de profesionales de especializaciones no clínicas, maestrías y doctorados inscritos en la misma cohorte
</t>
  </si>
  <si>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 xml:space="preserve">              
ES INDISPENSABLE QUE EN TODOS LOS CASOS QUE CORRESPONDA SE ANOTEN LAS MEDIDAS CORRECTIVAS COMPROMETIDAS POR LA INSTITUCIÓN.</t>
    </r>
  </si>
  <si>
    <t>Porcentaje de profesionales de la salud que concluyeron cursos de educación continua
FÓRMULA: VARIABLE1 / VARIABLE2 X 100</t>
  </si>
  <si>
    <t xml:space="preserve">Número de profesionales de la salud que  recibieron constancia de conclusión de los cursos de educación continua impartida por la institución
</t>
  </si>
  <si>
    <t xml:space="preserve">Número de profesionales de la salud inscritos a los cursos de educación continua realizados por la institución durante el periodo reportado 
</t>
  </si>
  <si>
    <t>Porcentaje de cursos de formación con percepción de calidad satisfactoria
FÓRMULA: VARIABLE1 / VARIABLE2 X 100</t>
  </si>
  <si>
    <t>Número de cursos de formación de posgrado impartidos con promedio de calificación de percepción de calidad por parte de los médicos en formación superior a 80 puntos</t>
  </si>
  <si>
    <t xml:space="preserve">Total de cursos de formación de posgrado para médicos en formación impartidos en el periodo
</t>
  </si>
  <si>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ES INDISPENSABLE QUE EN TODOS LOS CASOS QUE CORRESPONDA SE ANOTEN LAS MEDIDAS CORRECTIVAS COMPROMETIDAS POR LA INSTITUCIÓN.</t>
    </r>
  </si>
  <si>
    <t>Porcentaje de cursos de especialización no 
clínicas, maestrías y doctorados con percepción 
de calidad satisfactoria
FÓRMULA: VARIABLE1 / VARIABLE2 X 100</t>
  </si>
  <si>
    <t xml:space="preserve">Número de cursos de especialización no clínica, maestría y doctorado impartidos con promedio de calificación de percepción de calidad superior a 80 puntos </t>
  </si>
  <si>
    <t xml:space="preserve">Total de cursos de especialización no clínica, maestría y doctorado impartidos en el periodo
</t>
  </si>
  <si>
    <t>Eficacia en la impartición de cursos 
de educación continua 
FÓRMULA: VARIABLE1 / VARIABLE2 X 100</t>
  </si>
  <si>
    <t xml:space="preserve">Al cierre del periodo enero-junio del ejercicio fiscal 2020, se programaron 1,053 cursos de educación continua, pero sólo se otorgaron 924, esto se debió principalmente a que se suspendieron las labores en los Centros de Rehabilitación del SNDIF desde el pasado 20 de marzo a causa de la Jornada Nacional de Sana Distancia, derivada de la pandemia del Covid-19 y aunque se implementaron acciones para continuar con la capacitación a través de videoconferencias resultó difícil conseguir ponentes para la actualización del personal médico y paramédicos de los Centros de Rehabilitación.
</t>
  </si>
  <si>
    <t xml:space="preserve">Número de cursos de educación continua impartidos por la institución en el periodo </t>
  </si>
  <si>
    <t>El resultado del avance del indicador, no representa riesgo alguno para la población, toda vez que el personal médico y paramédico continúa recibiendo capacitación para formar recursos humanos en sus áreas de especialización, que le ayudará a brindar servicios de calidad a la población con discapacidad o en riesgo de presentarla.</t>
  </si>
  <si>
    <t xml:space="preserve">Total de cursos de educación continua programados por la institución en el mismo periodo 
</t>
  </si>
  <si>
    <t>Una de las acciones para la regularización de la meta del indicador, es que se solicitó a la Comisión Coordinadora de Institutos Nacional de Salud y Hospitales de Alta Especialidad, la posibilidad de ajustar el Indicador para los trimestres subsecuentes, debido a que no se tiene fecha para la reapertura de los Centros de Rehabilitación.</t>
  </si>
  <si>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 xml:space="preserve">                     
 ES INDISPENSABLE QUE EN TODOS LOS CASOS QUE CORRESPONDA SE ANOTEN LAS MEDIDAS CORRECTIVAS COMPROMETIDAS POR LA INSTITUCIÓN.</t>
    </r>
  </si>
  <si>
    <t>Porcentaje de participantes externos en los cursos de educación continua
FÓRMULA: VARIABLE1 / VARIABLE2 X 100</t>
  </si>
  <si>
    <t xml:space="preserve">Número de participantes externos en los cursos de educación continua impartidos en el periodo
</t>
  </si>
  <si>
    <t xml:space="preserve">Total de participantes en los cursos de educación continua impartidos en el periodo </t>
  </si>
  <si>
    <t xml:space="preserve">Percepción sobre la calidad de los cursos de educación continua 
FÓRMULA: VARIABLE1 / VARIABLE2 </t>
  </si>
  <si>
    <t>Sumatoria de la calificación respecto a la calidad percibida de los cursos recibidos manifestada por los profesionales de la salud encuestados que participan en cursos de educación continua que concluyen en el periodo</t>
  </si>
  <si>
    <t xml:space="preserve">Total de profesionales de la salud encuestados que participan en cursos de educación continua que concluyen en el periodo
</t>
  </si>
  <si>
    <t>Porcentaje de espacios académicos ocupados 
FÓRMULA: VARIABLE1 / VARIABLE2 X 100</t>
  </si>
  <si>
    <t>Número de espacios educativos de posgrado cubiertos (plazas, becas o matricula)</t>
  </si>
  <si>
    <t xml:space="preserve">Número de espacios educativos de posgrado disponibles en la institución </t>
  </si>
  <si>
    <t>Porcentaje de postulantes aceptados
FÓRMULA: VARIABLE1 / VARIABLE2 X 100</t>
  </si>
  <si>
    <t xml:space="preserve">Número de candidatos seleccionados por la institución para realizar estudios de posgrado </t>
  </si>
  <si>
    <t>Total de aspirantes que se presentaron a la institución para realizar estudios de posgrado</t>
  </si>
  <si>
    <t>Eficacia en la captación de participantes a cursos 
de educación continua
FÓRMULA: VARIABLE1 / VARIABLE2 X 100</t>
  </si>
  <si>
    <t xml:space="preserve">Número de profesionales de la salud efectivamente inscritos a los cursos de educación continua realizados por la institución durante el periodo reportado </t>
  </si>
  <si>
    <t>Número de  profesionales de la salud que se proyectó asistirían a los cursos de educación continua que se realizaron durante el periodo reportado</t>
  </si>
  <si>
    <t>ELABORÓ Y VALIDÓ</t>
  </si>
  <si>
    <t>REVISÓ Y RECIBIÓ DE CONFORMIDAD</t>
  </si>
  <si>
    <t>LIC. BEATRIZ CHAVEZ DAVILA</t>
  </si>
  <si>
    <t>LIC. MARIA DE LOURDES ZAMORA ESPINOSA</t>
  </si>
  <si>
    <t>TITULARA DEL ÁREA SUSTANTIVA (NOMBRE Y FIRMA)</t>
  </si>
  <si>
    <t xml:space="preserve">TITULAR DE ÁREA PLANEACÓN O EQUIVALENTE(NOMBRE Y FIRMA)
</t>
  </si>
  <si>
    <t>AUTORIZÓ</t>
  </si>
  <si>
    <t>LIC. JOSE ALFREDO ANGUIANO CHAVEZ</t>
  </si>
  <si>
    <t>DIRECTOR GENERAL O EQUIVALENTE (NOMBE Y FIRMA)</t>
  </si>
  <si>
    <t>NOTA: FAVOR DE ENVIAR ESTE FORMATO EN EXCEL Y ESCANEADO AL MOMENTO DE SU ENTREGA A LA CCINSHAE Y
RUBRICAR CADA UNA DE LAS HOJAS</t>
  </si>
  <si>
    <t>Porcentaje de Planes de Restitución de Derechos para la elaboración de Medidas de Protección Integrales emitidos</t>
  </si>
  <si>
    <t>Porcentaje de seguimiento a las medidas de protección Integrales, realizados en favor de Niñas, Niños y Adolescentes.</t>
  </si>
  <si>
    <t>(Número de asistencias jurídicas para la protección y restitución de derechos de Niñas, Niños y Adolescentes otorgadas en el año t / Número de asistencias jurídicas para la atención a Niñas, Niños y Adolescentes con sus derechos restringidos o vulnerados solicitadas en el año t) x 100</t>
  </si>
  <si>
    <t>Porcentaje de procedimientos para adopciones nacionales e internacionales resueltos</t>
  </si>
  <si>
    <t>(Número de procesos de certificación realizados en el año t / Número de procesos de certificación solicitados en el año t) x 100</t>
  </si>
  <si>
    <t>Porcentaje de formaciones y/o sensibilizaciones de personas servidoras públicas, actores vinculados responsables de la prevención, protección, restitución de derechos de niñas, niños y adolescentes y/o de niñas, niños y adolescentes realizadas</t>
  </si>
  <si>
    <t>Porcentaje de foros, eventos, campañas, entre otros, enfocados a la participación infantil en materia de prevención, promoción y difusión de derechos de niñas, niños y adolescentes realizados</t>
  </si>
  <si>
    <t>(Número de Niñas, Niños y Adolescentes con garantía y acceso a sus derechos en el año t / Total de Niñas, Niños y Adolescentes atendidos por la Procuraduría Federal de Protección de Niñas, Niños y Adolescentes en el año t) x 100</t>
  </si>
  <si>
    <t>(Número de Niñas, Niños y Adolescentes con protección procurada en el año t / Número de Niñas, Niños y Adolescentes con sus derechos restringidos o vulnerados de los que tenga conocimiento la Procuraduría Federal de Protección de Niñas, Niños y Adolescentes en el año t) x 100</t>
  </si>
  <si>
    <t>Porcentaje de servicios de asesoría jurídica y representación jurídica otorgados a Niñas, Niños y Adolescentes.</t>
  </si>
  <si>
    <t>Porcentaje de servicios de prevención  en materia de formación y/o sensibilización, promoción y difusión de derechos de  niñas, niños y adolescentes dirigidos a personas servidoras públicas, actores vinculados y/o niñas, niños y adolescentes, realizados</t>
  </si>
  <si>
    <t>(Número de medidas protección integral otorgadas en favor de las niñas, niños y adolescentes en el año t / Número de medidas de protección integral solicitadas en favor de las niñas, niños y adolescentes en el año t) x 100</t>
  </si>
  <si>
    <t>(Número de Planes de Restitución de Derechos para la elaboración de Medidas de Protección Integrales emitidos en el año t / Número de Planes de Restitución de Derechos para la elaboración de Medidas de Protección Integrales solicitados en el año t) x 100</t>
  </si>
  <si>
    <t>(Número de seguimientos a medidas de protección Integrales realizados para la restitución de derechos de niñas, niños y adolescentes en el año t / Número de medidas de protección Integrales dictadas para la restitución de derechos de niñas, niños y adolescentes en el año t) x 100</t>
  </si>
  <si>
    <t>(Número de procedimientos para adopciones nacionales e internacionales resueltos en el año t / total de procedimientos para adopciones nacionales e internacionales solicitados en el año t) x 100</t>
  </si>
  <si>
    <t>(Número de servicios  de prevención  en materia de formación y sensibilización, promoción y difusión de derechos de  niñas, niños y adolescentes dirigidos a personas servidoras públicas, actores vinculados y/o niñas, niños y adolescentes realizados  en el  año t / Número de servicios programados y solicitados de prevención  en materia de formación y/o sensibilización, promoción y difusión de derechos de  niñas, niños y adolescentes dirigidos a personas servidoras públicas, actores vinculados y/o  niñas, niños y adolescentes programados y/o solicitados en el  año t ) x 100</t>
  </si>
  <si>
    <t>OTROS MOTIVOS:</t>
  </si>
  <si>
    <t>Porcentaje de Niñas, Niños y Adolescentes con garantía y acceso a sus derechos.</t>
  </si>
  <si>
    <t>Porcentaje de Niñas, Niños y Adolescentes con protección procurada.</t>
  </si>
  <si>
    <t>Porcentaje de Medidas de Protección Integrales otorgadas en favor de niñas, niños y adolescentes con sus derechos vulnerados</t>
  </si>
  <si>
    <t>(Número de servicios de asesoría jurídica y representación jurídica otorgados en el año t / Número de servicios de asesoría jurídica y representación jurídica solicitados en el año t) x 100</t>
  </si>
  <si>
    <t>Porcentaje de adopciones nacionales e internacionales finalizadas y servicios de acogimiento familiar a niñas, niños y adolescentes, otorgados.</t>
  </si>
  <si>
    <t>(Número de adopciones nacionales e internacionales finalizadas y los servicios de acogimiento familiar otorgados en el año t / Número adopciones nacionales e internacionales requeridas y los servicios de acogimiento familiar requeridos o solicitados en el año t) * 100</t>
  </si>
  <si>
    <t>Porcentaje de Servicios para la regulación de centros de asistencia social en establecimientos, lugares o espacios que brindan acogimiento residencial a niñas, niños y adolescentes sin cuidado parental o familiar.</t>
  </si>
  <si>
    <t>(Número de Servicios para la regulación de centros de asistencia social en establecimientos, lugares o espacios que brindan acogimiento residencial a niñas, niños y adolescentes sin cuidado parental o familiar, otorgados en el año t / Número de Servicios para la regulación de centros de asistencia social en establecimientos, lugares o espacios que brindan acogimiento residencial a niñas, niños y adolescentes sin cuidado parental o familiar, solicitados en el año t) x100.</t>
  </si>
  <si>
    <t>Porcentaje de servicios de prevención en materia de formación y/o sensibilización, promoción y difusión de derechos de niñas, niños y adolescentes dirigidos a personas servidoras públicas, actores vinculados y/o niñas, niños y adolescentes, realizados</t>
  </si>
  <si>
    <t>(Número de servicios de prevención en materia de formación y/o sensibilización, promoción y difusión de derechos de niñas, niños y adolescentes dirigidos a personas servidoras públicas, actores vinculados y/o niñas, niños y adolescentes realizados en el año t / Número de servicios programados y/o solicitados de prevención en materia de formación y/o sensibilización, promoción y difusión de derechos de niñas, niños y adolescentes dirigidos a personas servidoras públicas, actores vinculados y/o niñas, niños y adolescentes programados y/o solicitados en el año t ) x 100</t>
  </si>
  <si>
    <t>Porcentaje de diagnósticos de situación de derechos multidisciplinarios (psicológicos, médicos, de trabajo social y jurídico) realizados para la emisión de Planes de Restitución de Derechos y Medidas de Protección</t>
  </si>
  <si>
    <t>(Número de diagnósticos de situación de derechos (psicológicos, médicos, de trabajo social y jurídicos) realizados para la emisión de Planes de Restitución de Derechos y Medidas de Protección en el año t / Número de diagnósticos de situación de derechos (psicológicos, médicos, de trabajo social y jurídicos) para la emisión de Planes de Restitución de Derechos y Medidas de Protección solicitados en el año t)x 100</t>
  </si>
  <si>
    <t>Porcentaje de visitas para la supervisión de protocolos relacionados con niñas y niños que se encuentran viviendo con sus madres en centros penitenciarios para la protección y restitución de sus derechos realizadas</t>
  </si>
  <si>
    <t>(Número de visitas de supervisión de protocolos relacionados con niñas y niños que se encuentran viviendo con sus madres en centros penitenciarios para la protección y restitución de sus derechos realizadas en el año t / Número de visitas de supervisión de protocolos relacionados con niñas y niños que se encuentran viviendo con sus madres en centros penitenciarios para la protección y restitución de sus derechos solicitadas en el año t) x 100</t>
  </si>
  <si>
    <t>Porcentaje de asistencias jurídicas de Niñas, Niños y Adolescentes otorgadas.</t>
  </si>
  <si>
    <t>Porcentaje de orientaciones jurídicas para la protección y restitución de derechos de Niñas, Niños y Adolescentes otorgadas</t>
  </si>
  <si>
    <t>(Número de orientaciones jurídicas para la protección y restitución de derechos de Niñas, Niños y Adolescentes otorgadas en el año t / Número de orientaciones jurídicas para la atención a Niñas, Niños y Adolescentes con sus derechos restringidos o vulnerados solicitadas en el año t) x 100</t>
  </si>
  <si>
    <t>Porcentaje de evaluaciones para otorgar certificado de idoneidad de adopción nacional e internacional expedidos.</t>
  </si>
  <si>
    <t>(Número de Evaluaciones para otorgar certificado de idoneidad de Adopción Nacional e internacional expedidos en el año t / Número de Evaluaciones para otorgar certificado de idoneidad de Adopción Nacional e internacional solicitados en el año t) x 100</t>
  </si>
  <si>
    <t>Porcentaje de acciones para la autorización de centros de asistencia social en establecimientos, lugares o espacios que brindan acogimiento residencial a niñas, niños y adolescentes sin cuidado parental o familiar realizadas.</t>
  </si>
  <si>
    <t>(Número de acciones para la autorización de centros de asistencia social en establecimientos, lugares o espacios que brindan acogimiento residencial a niñas, niños y adolescentes sin cuidado parental o familiar realizadas en el año t / Total de acciones para la autorización de centros de asistencia social en establecimientos, lugares o espacios que brindan acogimiento residencial a niñas, niños y adolescentes sin cuidado parental o familiar solicitadas en el año t) x 100</t>
  </si>
  <si>
    <t>Porcentaje de acciones para la inscripción de centros de asistencia social de establecimientos, lugares o espacios que brindan acogimiento residencial a niñas, niños y adolescentes sin cuidado parental o familiar, realizadas</t>
  </si>
  <si>
    <t>(Número de acciones para la inscripción de centros de asistencia social de establecimientos, lugares o espacios que brindan acogimiento residencial a niñas, niños y adolescentes sin cuidado parental o familiar realizadas en el año t / Número de acciones para la inscripción de centros de asistencia social en establecimientos, lugares o espacios que brindan acogimiento residencial a niñas, niños y adolescentes sin cuidado parental o familiar recibidas en el año t) x 100</t>
  </si>
  <si>
    <t>Porcentaje de procesos de supervisión a centros de asistencia social en establecimientos, lugares o espacios que brindan acogimiento residencial a niñas, niños y adolescentes sin cuidado parental o familiar, ejecutados.</t>
  </si>
  <si>
    <t>(Número de procesos de supervisión a centros de asistencia social en establecimientos, lugares o espacios que proporcionan acogimiento residencial a niñas, niños y adolescentes sin cuidado parental o familiar, ejecutados en el año t / Número de procesos de supervisión a centros de asistencia social en establecimientos, lugares o espacios que proporcionan acogimiento residencial a niñas, niños y adolescentes sin cuidado parental o familiar, programados en el año t) x 100</t>
  </si>
  <si>
    <t>Porcentaje de procesos de certificación realizados.</t>
  </si>
  <si>
    <t>(Número de formaciones y/o sensibilizaciones de personas servidoras públicas, actores vinculados responsables de la prevención, protección, restitución de derechos de niñas, niños y adolescentes y/o de niñas, niños y adolescentes realizadas en el año t / Número de formaciones y/o sensibilizaciones de personas servidoras públicas, actores vinculados responsables de la prevención, protección, restitución de derechos de niñas, niños y adolescentes y/o de niñas, niños y adolescentes programadas y/o solicitadas en el año t) x 100</t>
  </si>
  <si>
    <t>(Número de foros, eventos, campañas entre otros, enfocados a la participación infantil en materia de prevención, promoción y difusión de derechos de niñas, niños y adolescentes realizados en el periodo t / Número de foros, eventos, campañas entre otros, enfocados a la participación infantil en materia de prevención, promoción y difusión de derechos de niñas, niños y adolescentes programados y/ o solicitados en el periodo t) x 100</t>
  </si>
  <si>
    <t xml:space="preserve">OTROS MOTIVOS: </t>
  </si>
  <si>
    <t>MES:   DICIEMBRE</t>
  </si>
  <si>
    <r>
      <t>FIN (</t>
    </r>
    <r>
      <rPr>
        <b/>
        <sz val="10"/>
        <rFont val="Noto Sans Light"/>
        <family val="2"/>
      </rPr>
      <t>ANUAL</t>
    </r>
    <r>
      <rPr>
        <sz val="10"/>
        <rFont val="Noto Sans Light"/>
        <family val="2"/>
      </rPr>
      <t>)</t>
    </r>
  </si>
  <si>
    <r>
      <t>PROPÓSITO (</t>
    </r>
    <r>
      <rPr>
        <b/>
        <sz val="10"/>
        <rFont val="Noto Sans Light"/>
        <family val="2"/>
      </rPr>
      <t>ANUAL</t>
    </r>
    <r>
      <rPr>
        <sz val="10"/>
        <rFont val="Noto Sans Light"/>
        <family val="2"/>
      </rPr>
      <t>)</t>
    </r>
  </si>
  <si>
    <r>
      <t>COMPONENTE (</t>
    </r>
    <r>
      <rPr>
        <b/>
        <sz val="10"/>
        <rFont val="Noto Sans Light"/>
        <family val="2"/>
      </rPr>
      <t>SEMESTRAL</t>
    </r>
    <r>
      <rPr>
        <sz val="10"/>
        <rFont val="Noto Sans Light"/>
        <family val="2"/>
      </rPr>
      <t>)</t>
    </r>
  </si>
  <si>
    <r>
      <t>ACTIVIDAD (</t>
    </r>
    <r>
      <rPr>
        <b/>
        <sz val="10"/>
        <rFont val="Noto Sans Light"/>
        <family val="2"/>
      </rPr>
      <t>TRIMESTRAL</t>
    </r>
    <r>
      <rPr>
        <sz val="10"/>
        <rFont val="Noto Sans Light"/>
        <family val="2"/>
      </rPr>
      <t>)</t>
    </r>
  </si>
  <si>
    <t xml:space="preserve">EFECTO: Positivo para la población, ya que se verificó que el total de las niñas y los niños que viven con su madre privada de la libertad en el CEFERESO N°16, recibieran la atención y supervisión atendiendo a su interés superior. </t>
  </si>
  <si>
    <r>
      <t>EFECTO:</t>
    </r>
    <r>
      <rPr>
        <b/>
        <sz val="11"/>
        <rFont val="Noto Sans Light"/>
      </rPr>
      <t xml:space="preserve"> Se considera positivo para la población, toda vez que se brindó atención a mayor número de niñas, niños y adolescentes, protegiendo y salvaguardando sus derechos, a través de asistencia jurídica.</t>
    </r>
  </si>
  <si>
    <t xml:space="preserve"> </t>
  </si>
  <si>
    <t>EFECTO: Se considera positivo para la población, ya que se realizaron más servicios de prevención de lo programado, en materia de formación y/o sensibilización, promoción y difusión de los Derechos de las niñas, niños y adolescentes, impactando a más personas servidoras públicas, actores vinculados y/o niñas, niños y adolescentes.</t>
  </si>
  <si>
    <t>EFECTO: Se considera positivo para la población, ya que se atendió el total de solicitudes en atención al interés superior de niñas, niños y adolescentes; esto es, el sobrecumplimiento implicó beneficiar a un mayor número de niñas, niños y adolescentes con la protección y restitución de sus derechos que se encontraron vulnerados o restringidos.</t>
  </si>
  <si>
    <t>EFECTO: Se considera positivo para la población, ya que se atendió el total de solicitudes en atención al interés superior de niñas, niños y adolescentes; esto es, el sobrecumplimiento implicó beneficiar a un mayor número de niñas, niños y adolescentes con garantía y acceso a sus derechos.</t>
  </si>
  <si>
    <t xml:space="preserve">EFECTO: Se considera positivo para la población, ya que se atendió el total de solicitudes en atención al interés superior de niñas, niños y adolescentes; esto es, el sobrecumplimiento implicó beneficiar a mayor número de niñas, niños y adolescentes con protección procurada. </t>
  </si>
  <si>
    <t>EFECTO:  No se considera un riesgo para la población, toda vez que se atendió el total de solicitudes en atención al interés superior de niñas, niños y adolescentes.</t>
  </si>
  <si>
    <t>EFECTO: No se considera un riesgo para la población, toda vez que se atendió el total de solicitudes recibidas en atención al interés superior de niñas, niños y adolescentes.</t>
  </si>
  <si>
    <t>EFECTO: Se considera positivo para la población, ya que se atendió la totalidad de asesorías que se generan a efecto de brindar atención a las personas solicitantes, quienes coadyuvarán en la restitución del derecho a vivir en familia de niñas, niños y adolescentes, en beneficio del interés superior de la niñez.</t>
  </si>
  <si>
    <t>EFECTO: Se considera positivo para la población, ya que se atendió la totalidad de expedientes de personas solicitantes de adopción que serán evaluados para la obtención, o no, del certificado de idoneidad, lo que impacta en beneficio del interés superior de la niñez, al permitir que sean más niñas, niños y adolescentes a quienes se les restituya su derecho a vivir en familia.</t>
  </si>
  <si>
    <t xml:space="preserve">EFECTO: Se considera positivo para la población, ya que al realizar mayor número de acciones para incrementar los centros de asistencia social que reunan los requisitos para iniciar procesos de autorización, se beneficia a más niñas, niños y adolescentes sin cuidado parental o familiar. </t>
  </si>
  <si>
    <t>EFECTO: Se considera positivo para la población, ya que implicó asegurar información completa y correcta, lo cual brinda mayor certeza respecto del funcionamiento de los centros de asistencia social, en beneficio de niñas, niños y adolescentes sin cuidado parental o familiar.</t>
  </si>
  <si>
    <t xml:space="preserve">EFECTO: Se considera positivo para la población, ya que implicó brindar a mayor número de niñas, niños y adolescentes, seguridad y certeza de buen servicio de los centros de asistencia social, al supervisar que cumplen con lo establecido en la normatividad aplicable. </t>
  </si>
  <si>
    <r>
      <t>EFEC</t>
    </r>
    <r>
      <rPr>
        <b/>
        <sz val="11"/>
        <rFont val="Noto Sans Light"/>
      </rPr>
      <t xml:space="preserve">TO:  No se considera un riesgo para la población, toda vez que se realizaron las formaciones y/o sensiblizaciones programadas, a las personas servidoras públicas, actores vinculados responsables de la prevención, protección, restitución de derechos de niñas, niños y adolescentes y/o ninas, niños y adolescentes. </t>
    </r>
  </si>
  <si>
    <t>CAUSA: Incumplimiento en la emisión de medidas de protección, debido al decremento en el número de notificaciones sobre la posible vulneración de Derechos de niñas, niños y adolescentes, que implicó menor número de medidas.</t>
  </si>
  <si>
    <r>
      <t>EFECTO:</t>
    </r>
    <r>
      <rPr>
        <sz val="11"/>
        <rFont val="Noto Sans Light"/>
        <family val="2"/>
      </rPr>
      <t xml:space="preserve"> </t>
    </r>
    <r>
      <rPr>
        <b/>
        <sz val="11"/>
        <rFont val="Noto Sans Light"/>
        <family val="2"/>
      </rPr>
      <t>Se considera positivo para la población, ya que se cuenta con más posibilidades para canalizar niñas, niños y adolescentes a espacios de acogimiento residencial que estén regulados como centros de asistencia social, y en estos se puedan garantizar sus derechos, con calidad y calidez.</t>
    </r>
  </si>
  <si>
    <t>CAUSA: Sobrecumplimiento, debido al incremento de solicitudes ciudadanas de orientación jurídica en temas como guarda y custodia, pensión alimenticia, pérdida de patria potestad, sustracción de niñas, niños y adolescentes; así como otros relacionados con delitos cometidos en contra de niñas, niños y adolescentes. Asimismo, en las orientaciones jurídicas proporcionadas por el área de Restitución de Derechos, sobre temas relacionados con niñas, niños y adolescentes en movilidad o a quienes que se les ha emitido una medida de protección.</t>
  </si>
  <si>
    <t>EFECTO: Se considera positivo para la población, ya que se brindó atención a mayor número de niñas, niños y adolescentes, protegiendo y salvaguardando sus derechos, a través de orientación jurídica.</t>
  </si>
  <si>
    <t xml:space="preserve">CAUSA: Sobrecumplimiento, ya que se presentó un aumento en las evaluaciones para otorgar certificado de idoneidad, derivado del aumento de personas interesadas en iniciar un proceso de adopción, por lo cual se generó mayor número de atenciones a personas solicitantes, tanto de evaluaciones como de asesorías.  </t>
  </si>
  <si>
    <t>EFECTO: Se considera positivo para la población, ya que se realizaron todos los procesos de certificación que resultaron idóneos.</t>
  </si>
  <si>
    <t xml:space="preserve">CAUSA: Sobrecumplimiento, que no implicó materialización de ningún riesgo para el programa o la institución, derivado de la implementación de controles suficientes y acciones emprendidas para la correcta aplicación de la Consulta Nacional a Niñas, Niños y Adolescentes ¿Me escuchas? 2024, que generó un incremento en el número de acciones programadas.
</t>
  </si>
  <si>
    <t xml:space="preserve">EFECTO: Se considera positivo para la población, ya que a través de la Consulta Nacional, más niñas, niños y adolescentes conocieron sus derechos y los ejercieron; en el futuro, se fortaleceran los controles de las actividades programadas, a fin de distribuir las mismas de tal manera que no se sobrecumpla la meta anual. </t>
  </si>
  <si>
    <t xml:space="preserve">EFECTO: No se considera un riesgo para la población, toda vez que se emitieron las medidas correspondientes para la atención de niñas, niños y adolescentes con derechos vulnerados o restringidos; en el futuro se fortaleceran los controles de las medidas programadas, afin de distribuir las mismas de tal manera que no se incumpla la meta anual. </t>
  </si>
  <si>
    <t xml:space="preserve">CAUSA: Sobrecumplimiento, debido al incremento en el número de solicitudes de niñas, niños y adolescentes; padres, madres de familia; personas tutoras o representantes de niñas, niños y adolescentes, que se encuentran en una situación de vulneración de derechos, con el objetivo de garantizarlos. </t>
  </si>
  <si>
    <r>
      <t>EFECTO:</t>
    </r>
    <r>
      <rPr>
        <sz val="11"/>
        <rFont val="Noto Sans Light"/>
        <family val="2"/>
      </rPr>
      <t xml:space="preserve"> </t>
    </r>
    <r>
      <rPr>
        <b/>
        <sz val="11"/>
        <rFont val="Noto Sans Light"/>
        <family val="2"/>
      </rPr>
      <t>Se considera positivo para la población, ya que se brindó atención a todas las solicitudes recibidas de asesoría y representación jurídica, protegiendo y salvaguardando los derechos de niñas, niños y adolescentes, a través de la Subdirección de Asistencia y Representación Jurídica de la Procuraduría Federal de Protección a Niñas, Niños y Adolescentes.</t>
    </r>
  </si>
  <si>
    <t xml:space="preserve">CAUSA: Sobrecumplimiento, al dar garantia y acceso a sus derechos a mayor número de niñas niños y adolescentes (de lo programado), debido al incremento de solicitudes de los diversos servicios y las actividades que realiza la Procuraduría Federal de Protección a Niñas, Niños y Adolescentes. </t>
  </si>
  <si>
    <t>CAUSA: Sobrecumplimiento, al dar protección procurada a mayor número de niñas niños y adolescentes (de lo programado), debido al incremento de solicitudes de los diversos servicios y las actividades que realiza la Procuraduría Federal de Protección a Niñas, Niños y Adolescentes.</t>
  </si>
  <si>
    <t xml:space="preserve">EFECTO: No se considera un riesgo para la población, toda vez que se finalizaron y otorgaron las adopciones nacionales e internacionales y servicios de acogimiento familiar a niñas, niños y adolescentes, que fueron requeridas o solicitadas. </t>
  </si>
  <si>
    <t xml:space="preserve">CAUSA: Incumplimiento, debido a que no se requirieron ni solicitaron a la Procuraduría Federal de Protección a Niñas, Niños y Adolescentes, las solicitudes de adopciones y servicios de acogimiento familiar programados inicialmente. </t>
  </si>
  <si>
    <t xml:space="preserve">CAUSA: Sobrecumplimiento, ya que se realizaron un mayor número de servicios para la regulación de centros de asistencia social en establecimientos, lugares o espacios que brindan acogimiento residencial a niñas niños y adolescentes sin cuidado parental o familiar; debido a un incremento del número de solicitudes en cumplimiento a lo establecido en la normatividad aplicable y estar en posibilidad de otorgar el servicio solicitado, en beneficio de la población de niñas, niños y adolescentes. </t>
  </si>
  <si>
    <t>CAUSA: Sobrecumplimiento, debido al incremento de servicios de prevención, a solicitud de diversas áreas intancias.</t>
  </si>
  <si>
    <t>CAUSA: Incumplimiento de emisiones de planes de restitución de Derechos, debido al egreso voluntario o no planificado de niñas, niños y adolescentes de los centros de asistencia social, que implicó menor número de planes de restitución emitidos.</t>
  </si>
  <si>
    <t>CAUSA:  Sobrecumplimiento, debido a un incremento del número entrevistas multidisciplinarias realizadas, por lo cual, se generó un mayor número de acciones para la restitución de derechos.</t>
  </si>
  <si>
    <t xml:space="preserve">CAUSA: Sobrecumplimiento, debido a un aumento del número de solicitudes para la asistencia jurídica de atención a niñas, niños y adolescentes con sus derechos restringidos o vulnerados. </t>
  </si>
  <si>
    <t xml:space="preserve">CAUSA: Sobrecumplimiento, ya que hubo un aumento en los procedimientos para adopciones nacionales e internacionales, específicamente en las evaluaciones realizadas, debido a un incremento del número de personas interesadas en adoptar, a quienes se les integró su expediente de adopción. </t>
  </si>
  <si>
    <t xml:space="preserve">CAUSA: Sobrecumplimiento, debido al incremento de los acuerdos emitidos y del cumplimiento del seguimiento a recomendaciones por parte de los centros de asistencia social visitados. </t>
  </si>
  <si>
    <t>CAUSA: Sobrecumplimiento, debido al incremento del número de solicitudes para la certificación de centros de asistencia social, lo que implicó mayor número de procesos.</t>
  </si>
  <si>
    <t xml:space="preserve">CAUSA: Sobrecumplimiento, debido al incremento del número de solicitudes para la revisión de centros de asistencia social, lo que implicó un mayor número en las inscripciones realizadas. </t>
  </si>
  <si>
    <t xml:space="preserve">CAUSA: Incumplimiento, en número de formaciones y/o sensibilizaciones de personas servidoras públicas, actores vinculados responsables de la prevención, protección, restitución de derechos de niñas, niños y adolescentes, que obedece a la agenda de las autoridades convocadas, es decir, se trata de una causa externa. </t>
  </si>
  <si>
    <t>CAUSA: Sobrecumplimiento, debido al incremento de orientaciones técnicas a instrumentos normativos y asesorías por personal de los centros de asistencia social y diversas procuradurías de protección a niñas, niños y adolescentes, respecto del procedimiento para la autorización de centros de asistencia social, lo que conlleva un mayor número en las acciones realizadas.</t>
  </si>
  <si>
    <t>CAUSA: Cumplimiento en la meta programada.</t>
  </si>
  <si>
    <t>CAUSA: Incumplimiento, debido al egreso voluntario o no planificado de niñas, niños y adolescentes de los centros de asistencia social, que implicó menor número de seguimientos a medidas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</si>
</sst>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Red]#,##0.0"/>
    <numFmt numFmtId="166" formatCode="0.0_)"/>
    <numFmt numFmtId="167" formatCode="0.0"/>
  </numFmts>
  <fonts count="50">
    <font>
      <sz val="11"/>
      <color theme="1"/>
      <name val="Calibri"/>
      <family val="2"/>
      <scheme val="minor"/>
    </font>
    <font>
      <sz val="10"/>
      <name val="Arial"/>
      <family val="2"/>
    </font>
    <font>
      <sz val="12"/>
      <name val="Montserrat"/>
    </font>
    <font>
      <b/>
      <sz val="12"/>
      <name val="Montserrat"/>
    </font>
    <font>
      <sz val="14"/>
      <name val="Montserrat"/>
    </font>
    <font>
      <sz val="12"/>
      <color theme="1"/>
      <name val="Montserrat"/>
    </font>
    <font>
      <b/>
      <sz val="10"/>
      <name val="Montserrat"/>
    </font>
    <font>
      <b/>
      <sz val="10"/>
      <color theme="0"/>
      <name val="Arial"/>
      <family val="2"/>
    </font>
    <font>
      <b/>
      <sz val="12"/>
      <name val="Arial"/>
      <family val="2"/>
    </font>
    <font>
      <b/>
      <sz val="12"/>
      <name val="Helv"/>
    </font>
    <font>
      <sz val="12"/>
      <name val="Arial"/>
      <family val="2"/>
    </font>
    <font>
      <b/>
      <sz val="12"/>
      <color theme="0"/>
      <name val="Arial"/>
      <family val="2"/>
    </font>
    <font>
      <sz val="12"/>
      <color theme="0"/>
      <name val="Calibri"/>
      <family val="2"/>
      <scheme val="minor"/>
    </font>
    <font>
      <b/>
      <sz val="20"/>
      <name val="Arial"/>
      <family val="2"/>
    </font>
    <font>
      <sz val="20"/>
      <color theme="1"/>
      <name val="Calibri"/>
      <family val="2"/>
      <scheme val="minor"/>
    </font>
    <font>
      <b/>
      <sz val="26"/>
      <name val="Arial"/>
      <family val="2"/>
    </font>
    <font>
      <b/>
      <u/>
      <sz val="24"/>
      <name val="Arial"/>
      <family val="2"/>
    </font>
    <font>
      <b/>
      <sz val="18"/>
      <name val="Arial"/>
      <family val="2"/>
    </font>
    <font>
      <sz val="18"/>
      <color theme="1"/>
      <name val="Calibri"/>
      <family val="2"/>
      <scheme val="minor"/>
    </font>
    <font>
      <sz val="20"/>
      <name val="Arial"/>
      <family val="2"/>
    </font>
    <font>
      <b/>
      <sz val="16"/>
      <color theme="0"/>
      <name val="Arial"/>
      <family val="2"/>
    </font>
    <font>
      <b/>
      <sz val="26"/>
      <color theme="0"/>
      <name val="Arial"/>
      <family val="2"/>
    </font>
    <font>
      <b/>
      <sz val="22"/>
      <color theme="0"/>
      <name val="Calibri"/>
      <family val="2"/>
      <scheme val="minor"/>
    </font>
    <font>
      <b/>
      <sz val="36"/>
      <color theme="0"/>
      <name val="Calibri"/>
      <family val="2"/>
      <scheme val="minor"/>
    </font>
    <font>
      <b/>
      <sz val="22"/>
      <color theme="1"/>
      <name val="Calibri"/>
      <family val="2"/>
      <scheme val="minor"/>
    </font>
    <font>
      <b/>
      <sz val="28"/>
      <color theme="1"/>
      <name val="Arial"/>
      <family val="2"/>
    </font>
    <font>
      <b/>
      <sz val="16"/>
      <name val="Arial"/>
      <family val="2"/>
    </font>
    <font>
      <b/>
      <sz val="26"/>
      <color theme="1"/>
      <name val="Calibri"/>
      <family val="2"/>
      <scheme val="minor"/>
    </font>
    <font>
      <b/>
      <sz val="28"/>
      <color theme="0"/>
      <name val="Calibri"/>
      <family val="2"/>
      <scheme val="minor"/>
    </font>
    <font>
      <b/>
      <sz val="24"/>
      <color theme="1"/>
      <name val="Calibri"/>
      <family val="2"/>
      <scheme val="minor"/>
    </font>
    <font>
      <sz val="16"/>
      <name val="Arial"/>
      <family val="2"/>
    </font>
    <font>
      <b/>
      <sz val="26"/>
      <color theme="1"/>
      <name val="Arial"/>
      <family val="2"/>
    </font>
    <font>
      <b/>
      <sz val="28"/>
      <name val="Arial"/>
      <family val="2"/>
    </font>
    <font>
      <b/>
      <i/>
      <sz val="18"/>
      <name val="Arial"/>
      <family val="2"/>
    </font>
    <font>
      <b/>
      <sz val="14"/>
      <name val="Arial"/>
      <family val="2"/>
    </font>
    <font>
      <b/>
      <i/>
      <sz val="26"/>
      <color theme="1"/>
      <name val="Calibri"/>
      <family val="2"/>
      <scheme val="minor"/>
    </font>
    <font>
      <sz val="24"/>
      <color theme="1"/>
      <name val="Calibri"/>
      <family val="2"/>
      <scheme val="minor"/>
    </font>
    <font>
      <b/>
      <sz val="20"/>
      <color indexed="81"/>
      <name val="Tahoma"/>
      <family val="2"/>
    </font>
    <font>
      <b/>
      <sz val="16"/>
      <color indexed="81"/>
      <name val="Tahoma"/>
      <family val="2"/>
    </font>
    <font>
      <b/>
      <sz val="22"/>
      <color indexed="81"/>
      <name val="Tahoma"/>
      <family val="2"/>
    </font>
    <font>
      <sz val="12"/>
      <name val="Noto Sans Light"/>
      <family val="2"/>
    </font>
    <font>
      <sz val="11"/>
      <color theme="1"/>
      <name val="Noto Sans Light"/>
      <family val="2"/>
    </font>
    <font>
      <b/>
      <sz val="11"/>
      <name val="Noto Sans Light"/>
      <family val="2"/>
    </font>
    <font>
      <b/>
      <sz val="12"/>
      <name val="Noto Sans Light"/>
      <family val="2"/>
    </font>
    <font>
      <sz val="11"/>
      <name val="Noto Sans Light"/>
      <family val="2"/>
    </font>
    <font>
      <b/>
      <sz val="10"/>
      <color theme="0"/>
      <name val="Noto Sans Light"/>
      <family val="2"/>
    </font>
    <font>
      <b/>
      <sz val="9"/>
      <color theme="0"/>
      <name val="Noto Sans Light"/>
      <family val="2"/>
    </font>
    <font>
      <sz val="10"/>
      <name val="Noto Sans Light"/>
      <family val="2"/>
    </font>
    <font>
      <b/>
      <sz val="10"/>
      <name val="Noto Sans Light"/>
      <family val="2"/>
    </font>
    <font>
      <b/>
      <sz val="11"/>
      <name val="Noto Sans Light"/>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8B2D3A"/>
        <bgColor indexed="64"/>
      </patternFill>
    </fill>
    <fill>
      <patternFill patternType="solid">
        <fgColor rgb="FF00FF99"/>
        <bgColor indexed="64"/>
      </patternFill>
    </fill>
    <fill>
      <patternFill patternType="solid">
        <fgColor rgb="FFFF000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06FA12"/>
        <bgColor indexed="64"/>
      </patternFill>
    </fill>
  </fills>
  <borders count="8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double">
        <color theme="0" tint="-0.499984740745262"/>
      </right>
      <top style="thin">
        <color theme="0" tint="-0.499984740745262"/>
      </top>
      <bottom/>
      <diagonal/>
    </border>
    <border>
      <left style="double">
        <color theme="0" tint="-0.499984740745262"/>
      </left>
      <right style="double">
        <color theme="0" tint="-0.499984740745262"/>
      </right>
      <top/>
      <bottom style="thin">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auto="1"/>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auto="1"/>
      </right>
      <top/>
      <bottom style="double">
        <color indexed="64"/>
      </bottom>
      <diagonal/>
    </border>
    <border>
      <left style="thin">
        <color indexed="64"/>
      </left>
      <right style="thin">
        <color indexed="64"/>
      </right>
      <top style="double">
        <color indexed="64"/>
      </top>
      <bottom/>
      <diagonal/>
    </border>
    <border>
      <left style="thin">
        <color indexed="64"/>
      </left>
      <right style="double">
        <color auto="1"/>
      </right>
      <top style="double">
        <color indexed="64"/>
      </top>
      <bottom/>
      <diagonal/>
    </border>
    <border>
      <left style="thin">
        <color indexed="64"/>
      </left>
      <right style="double">
        <color auto="1"/>
      </right>
      <top/>
      <bottom/>
      <diagonal/>
    </border>
    <border>
      <left style="thin">
        <color indexed="64"/>
      </left>
      <right style="thin">
        <color indexed="64"/>
      </right>
      <top/>
      <bottom style="thin">
        <color indexed="64"/>
      </bottom>
      <diagonal/>
    </border>
    <border>
      <left style="double">
        <color auto="1"/>
      </left>
      <right style="thin">
        <color indexed="64"/>
      </right>
      <top/>
      <bottom style="double">
        <color auto="1"/>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theme="0" tint="-0.499984740745262"/>
      </left>
      <right/>
      <top/>
      <bottom style="thin">
        <color theme="0" tint="-0.499984740745262"/>
      </bottom>
      <diagonal/>
    </border>
    <border>
      <left/>
      <right style="double">
        <color theme="0" tint="-0.499984740745262"/>
      </right>
      <top/>
      <bottom style="thin">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double">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double">
        <color theme="0" tint="-0.499984740745262"/>
      </left>
      <right style="double">
        <color theme="0" tint="-0.499984740745262"/>
      </right>
      <top/>
      <bottom/>
      <diagonal/>
    </border>
  </borders>
  <cellStyleXfs count="3">
    <xf numFmtId="0" fontId="0" fillId="0" borderId="0"/>
    <xf numFmtId="0" fontId="1" fillId="0" borderId="0"/>
    <xf numFmtId="0" fontId="1" fillId="0" borderId="0"/>
  </cellStyleXfs>
  <cellXfs count="325">
    <xf numFmtId="0" fontId="0" fillId="0" borderId="0" xfId="0"/>
    <xf numFmtId="0" fontId="1" fillId="0" borderId="0" xfId="2"/>
    <xf numFmtId="0" fontId="7" fillId="4" borderId="15" xfId="2" applyFont="1" applyFill="1" applyBorder="1" applyAlignment="1">
      <alignment horizontal="center" vertical="center"/>
    </xf>
    <xf numFmtId="17" fontId="7" fillId="4" borderId="15" xfId="2" applyNumberFormat="1" applyFont="1" applyFill="1" applyBorder="1" applyAlignment="1">
      <alignment horizontal="center" vertical="center"/>
    </xf>
    <xf numFmtId="0" fontId="1" fillId="0" borderId="15" xfId="2" applyBorder="1"/>
    <xf numFmtId="0" fontId="1" fillId="6" borderId="15" xfId="2" applyFill="1" applyBorder="1"/>
    <xf numFmtId="0" fontId="1" fillId="0" borderId="16" xfId="2" applyBorder="1"/>
    <xf numFmtId="0" fontId="1" fillId="0" borderId="0" xfId="2" applyAlignment="1">
      <alignment wrapText="1"/>
    </xf>
    <xf numFmtId="0" fontId="1" fillId="0" borderId="15" xfId="2" applyBorder="1" applyAlignment="1">
      <alignment wrapText="1"/>
    </xf>
    <xf numFmtId="0" fontId="1" fillId="0" borderId="15" xfId="2" applyBorder="1" applyAlignment="1">
      <alignment vertical="center"/>
    </xf>
    <xf numFmtId="0" fontId="1" fillId="0" borderId="15" xfId="2" applyBorder="1" applyAlignment="1">
      <alignment vertical="center" wrapText="1"/>
    </xf>
    <xf numFmtId="0" fontId="1" fillId="0" borderId="16" xfId="2" applyBorder="1" applyAlignment="1">
      <alignment wrapText="1"/>
    </xf>
    <xf numFmtId="0" fontId="1" fillId="3" borderId="0" xfId="2" applyFill="1"/>
    <xf numFmtId="0" fontId="1" fillId="5" borderId="0" xfId="2" applyFill="1"/>
    <xf numFmtId="0" fontId="8" fillId="0" borderId="4" xfId="1" applyFont="1" applyBorder="1" applyAlignment="1">
      <alignment horizontal="left"/>
    </xf>
    <xf numFmtId="0" fontId="8" fillId="2" borderId="0" xfId="1" applyFont="1" applyFill="1" applyAlignment="1">
      <alignment horizontal="left"/>
    </xf>
    <xf numFmtId="0" fontId="10" fillId="2" borderId="0" xfId="1" applyFont="1" applyFill="1"/>
    <xf numFmtId="0" fontId="8" fillId="2" borderId="0" xfId="1" applyFont="1" applyFill="1"/>
    <xf numFmtId="0" fontId="10" fillId="2" borderId="5" xfId="1" applyFont="1" applyFill="1" applyBorder="1"/>
    <xf numFmtId="0" fontId="8" fillId="2" borderId="4" xfId="1" applyFont="1" applyFill="1" applyBorder="1" applyAlignment="1">
      <alignment horizontal="left"/>
    </xf>
    <xf numFmtId="0" fontId="11" fillId="4" borderId="20" xfId="0" applyFont="1" applyFill="1" applyBorder="1" applyAlignment="1">
      <alignment vertical="center" wrapText="1"/>
    </xf>
    <xf numFmtId="0" fontId="11" fillId="4" borderId="23" xfId="0" applyFont="1" applyFill="1" applyBorder="1" applyAlignment="1">
      <alignment vertical="center" wrapText="1"/>
    </xf>
    <xf numFmtId="0" fontId="11" fillId="4" borderId="38" xfId="0" applyFont="1" applyFill="1" applyBorder="1" applyAlignment="1">
      <alignment vertical="center" wrapText="1"/>
    </xf>
    <xf numFmtId="165" fontId="3" fillId="0" borderId="40" xfId="1" applyNumberFormat="1" applyFont="1" applyBorder="1" applyAlignment="1">
      <alignment horizontal="center" vertical="top"/>
    </xf>
    <xf numFmtId="4" fontId="4" fillId="0" borderId="40" xfId="1" applyNumberFormat="1" applyFont="1" applyBorder="1" applyAlignment="1">
      <alignment horizontal="center"/>
    </xf>
    <xf numFmtId="2" fontId="4" fillId="0" borderId="41" xfId="1" applyNumberFormat="1" applyFont="1" applyBorder="1" applyAlignment="1">
      <alignment horizontal="center"/>
    </xf>
    <xf numFmtId="166" fontId="3" fillId="0" borderId="35" xfId="1" applyNumberFormat="1" applyFont="1" applyBorder="1" applyAlignment="1">
      <alignment horizontal="center" vertical="center"/>
    </xf>
    <xf numFmtId="3" fontId="4" fillId="0" borderId="35" xfId="1" applyNumberFormat="1" applyFont="1" applyBorder="1" applyAlignment="1">
      <alignment horizontal="center"/>
    </xf>
    <xf numFmtId="3" fontId="4" fillId="0" borderId="42" xfId="1" applyNumberFormat="1" applyFont="1" applyBorder="1" applyAlignment="1">
      <alignment horizontal="center"/>
    </xf>
    <xf numFmtId="166" fontId="3" fillId="0" borderId="43" xfId="1" applyNumberFormat="1" applyFont="1" applyBorder="1" applyAlignment="1">
      <alignment horizontal="center" vertical="center"/>
    </xf>
    <xf numFmtId="3" fontId="4" fillId="0" borderId="37" xfId="1" applyNumberFormat="1" applyFont="1" applyBorder="1" applyAlignment="1">
      <alignment horizontal="center"/>
    </xf>
    <xf numFmtId="3" fontId="4" fillId="0" borderId="39" xfId="1" applyNumberFormat="1" applyFont="1" applyBorder="1" applyAlignment="1">
      <alignment horizontal="center"/>
    </xf>
    <xf numFmtId="4" fontId="4" fillId="0" borderId="35" xfId="1" applyNumberFormat="1" applyFont="1" applyBorder="1" applyAlignment="1">
      <alignment horizontal="center"/>
    </xf>
    <xf numFmtId="164" fontId="4" fillId="0" borderId="35" xfId="1" applyNumberFormat="1" applyFont="1" applyBorder="1" applyAlignment="1">
      <alignment horizontal="center"/>
    </xf>
    <xf numFmtId="167" fontId="4" fillId="0" borderId="41" xfId="1" applyNumberFormat="1" applyFont="1" applyBorder="1" applyAlignment="1">
      <alignment horizontal="center"/>
    </xf>
    <xf numFmtId="166" fontId="3" fillId="0" borderId="37" xfId="1" applyNumberFormat="1" applyFont="1" applyBorder="1" applyAlignment="1">
      <alignment horizontal="center" vertical="center"/>
    </xf>
    <xf numFmtId="0" fontId="13" fillId="2" borderId="0" xfId="0" applyFont="1" applyFill="1"/>
    <xf numFmtId="0" fontId="14" fillId="2" borderId="0" xfId="0" applyFont="1" applyFill="1"/>
    <xf numFmtId="0" fontId="14" fillId="0" borderId="0" xfId="0" applyFont="1"/>
    <xf numFmtId="0" fontId="13" fillId="2" borderId="45" xfId="0" applyFont="1" applyFill="1" applyBorder="1" applyAlignment="1" applyProtection="1">
      <alignment horizontal="left"/>
      <protection locked="0"/>
    </xf>
    <xf numFmtId="0" fontId="13" fillId="2" borderId="46" xfId="0" applyFont="1" applyFill="1" applyBorder="1"/>
    <xf numFmtId="0" fontId="19" fillId="2" borderId="0" xfId="2" applyFont="1" applyFill="1"/>
    <xf numFmtId="0" fontId="13" fillId="2" borderId="0" xfId="2" applyFont="1" applyFill="1"/>
    <xf numFmtId="0" fontId="0" fillId="2" borderId="0" xfId="0" applyFill="1"/>
    <xf numFmtId="0" fontId="22" fillId="7" borderId="14" xfId="0" applyFont="1" applyFill="1" applyBorder="1" applyAlignment="1">
      <alignment horizontal="center"/>
    </xf>
    <xf numFmtId="49" fontId="24" fillId="0" borderId="14" xfId="0" applyNumberFormat="1" applyFont="1" applyBorder="1" applyAlignment="1">
      <alignment horizontal="center" vertical="center"/>
    </xf>
    <xf numFmtId="0" fontId="32" fillId="2" borderId="0" xfId="0" applyFont="1" applyFill="1" applyAlignment="1">
      <alignment horizontal="center" vertical="center"/>
    </xf>
    <xf numFmtId="0" fontId="30" fillId="2" borderId="0" xfId="2" applyFont="1" applyFill="1" applyAlignment="1">
      <alignment horizontal="center" vertical="center"/>
    </xf>
    <xf numFmtId="0" fontId="15" fillId="2" borderId="0" xfId="0" applyFont="1" applyFill="1" applyAlignment="1">
      <alignment horizontal="left" vertical="center" wrapText="1"/>
    </xf>
    <xf numFmtId="3" fontId="27" fillId="2" borderId="0" xfId="0" applyNumberFormat="1" applyFont="1" applyFill="1" applyAlignment="1" applyProtection="1">
      <alignment horizontal="center" vertical="center" wrapText="1"/>
      <protection locked="0"/>
    </xf>
    <xf numFmtId="164" fontId="27" fillId="2" borderId="0" xfId="0" applyNumberFormat="1" applyFont="1" applyFill="1" applyAlignment="1">
      <alignment horizontal="center" vertical="center" wrapText="1"/>
    </xf>
    <xf numFmtId="49" fontId="24" fillId="2" borderId="0" xfId="0" applyNumberFormat="1" applyFont="1" applyFill="1" applyAlignment="1" applyProtection="1">
      <alignment horizontal="left" vertical="center" wrapText="1"/>
      <protection locked="0"/>
    </xf>
    <xf numFmtId="0" fontId="34" fillId="0" borderId="66" xfId="0" applyFont="1" applyBorder="1" applyAlignment="1">
      <alignment vertical="center"/>
    </xf>
    <xf numFmtId="0" fontId="34" fillId="0" borderId="25" xfId="0" applyFont="1" applyBorder="1" applyAlignment="1">
      <alignment vertical="center"/>
    </xf>
    <xf numFmtId="0" fontId="34" fillId="0" borderId="55" xfId="0" applyFont="1" applyBorder="1" applyAlignment="1">
      <alignment vertical="center"/>
    </xf>
    <xf numFmtId="0" fontId="32" fillId="0" borderId="67" xfId="0" applyFont="1" applyBorder="1" applyAlignment="1">
      <alignment horizontal="center" vertical="center"/>
    </xf>
    <xf numFmtId="0" fontId="30" fillId="0" borderId="0" xfId="2" applyFont="1" applyAlignment="1">
      <alignment horizontal="center" vertical="center"/>
    </xf>
    <xf numFmtId="0" fontId="15" fillId="0" borderId="18" xfId="0" applyFont="1" applyBorder="1" applyAlignment="1">
      <alignment horizontal="left" vertical="center" wrapText="1"/>
    </xf>
    <xf numFmtId="3" fontId="35" fillId="0" borderId="0" xfId="0" applyNumberFormat="1" applyFont="1" applyAlignment="1" applyProtection="1">
      <alignment horizontal="center" vertical="center" wrapText="1"/>
      <protection locked="0"/>
    </xf>
    <xf numFmtId="164" fontId="27" fillId="0" borderId="18" xfId="0" applyNumberFormat="1" applyFont="1" applyBorder="1" applyAlignment="1">
      <alignment horizontal="center" vertical="center" wrapText="1"/>
    </xf>
    <xf numFmtId="49" fontId="24" fillId="0" borderId="18" xfId="0" applyNumberFormat="1" applyFont="1" applyBorder="1" applyAlignment="1" applyProtection="1">
      <alignment horizontal="left" vertical="top" wrapText="1"/>
      <protection locked="0"/>
    </xf>
    <xf numFmtId="49" fontId="24" fillId="0" borderId="68" xfId="0" applyNumberFormat="1" applyFont="1" applyBorder="1" applyAlignment="1" applyProtection="1">
      <alignment horizontal="left" vertical="top" wrapText="1"/>
      <protection locked="0"/>
    </xf>
    <xf numFmtId="0" fontId="17" fillId="0" borderId="0" xfId="0" applyFont="1" applyAlignment="1">
      <alignment horizontal="left" vertical="center" wrapText="1"/>
    </xf>
    <xf numFmtId="0" fontId="0" fillId="2" borderId="67" xfId="0" applyFill="1" applyBorder="1"/>
    <xf numFmtId="0" fontId="0" fillId="2" borderId="53" xfId="0" applyFill="1" applyBorder="1"/>
    <xf numFmtId="0" fontId="27" fillId="2" borderId="0" xfId="0" applyFont="1" applyFill="1" applyAlignment="1">
      <alignment horizontal="center" vertical="center" wrapText="1"/>
    </xf>
    <xf numFmtId="0" fontId="27" fillId="2" borderId="0" xfId="0" applyFont="1" applyFill="1" applyAlignment="1">
      <alignment horizontal="center" vertical="center"/>
    </xf>
    <xf numFmtId="0" fontId="0" fillId="7" borderId="69" xfId="0" applyFill="1" applyBorder="1"/>
    <xf numFmtId="0" fontId="0" fillId="7" borderId="70" xfId="0" applyFill="1" applyBorder="1"/>
    <xf numFmtId="0" fontId="40" fillId="2" borderId="1" xfId="1" applyFont="1" applyFill="1" applyBorder="1"/>
    <xf numFmtId="0" fontId="40" fillId="2" borderId="2" xfId="1" applyFont="1" applyFill="1" applyBorder="1"/>
    <xf numFmtId="0" fontId="40" fillId="0" borderId="2" xfId="1" applyFont="1" applyBorder="1"/>
    <xf numFmtId="0" fontId="40" fillId="2" borderId="3" xfId="1" applyFont="1" applyFill="1" applyBorder="1"/>
    <xf numFmtId="0" fontId="41" fillId="0" borderId="0" xfId="0" applyFont="1"/>
    <xf numFmtId="0" fontId="42" fillId="0" borderId="4" xfId="1" applyFont="1" applyBorder="1" applyAlignment="1">
      <alignment horizontal="left"/>
    </xf>
    <xf numFmtId="0" fontId="42" fillId="2" borderId="0" xfId="1" applyFont="1" applyFill="1" applyAlignment="1">
      <alignment horizontal="left"/>
    </xf>
    <xf numFmtId="0" fontId="42" fillId="0" borderId="0" xfId="1" applyFont="1" applyAlignment="1">
      <alignment horizontal="left"/>
    </xf>
    <xf numFmtId="0" fontId="44" fillId="2" borderId="0" xfId="1" applyFont="1" applyFill="1"/>
    <xf numFmtId="0" fontId="40" fillId="2" borderId="0" xfId="1" applyFont="1" applyFill="1"/>
    <xf numFmtId="0" fontId="43" fillId="2" borderId="0" xfId="1" applyFont="1" applyFill="1"/>
    <xf numFmtId="0" fontId="40" fillId="2" borderId="5" xfId="1" applyFont="1" applyFill="1" applyBorder="1"/>
    <xf numFmtId="0" fontId="42" fillId="2" borderId="4" xfId="1" applyFont="1" applyFill="1" applyBorder="1" applyAlignment="1">
      <alignment horizontal="left"/>
    </xf>
    <xf numFmtId="0" fontId="42" fillId="2" borderId="0" xfId="1" applyFont="1" applyFill="1"/>
    <xf numFmtId="164" fontId="45" fillId="4" borderId="6" xfId="1" applyNumberFormat="1" applyFont="1" applyFill="1" applyBorder="1" applyAlignment="1">
      <alignment horizontal="center" vertical="center"/>
    </xf>
    <xf numFmtId="0" fontId="45" fillId="4" borderId="6" xfId="1" applyFont="1" applyFill="1" applyBorder="1" applyAlignment="1">
      <alignment horizontal="center" vertical="center"/>
    </xf>
    <xf numFmtId="49" fontId="44" fillId="2" borderId="7" xfId="1" applyNumberFormat="1" applyFont="1" applyFill="1" applyBorder="1" applyAlignment="1">
      <alignment horizontal="center" vertical="top" wrapText="1"/>
    </xf>
    <xf numFmtId="165" fontId="42" fillId="0" borderId="6" xfId="1" applyNumberFormat="1" applyFont="1" applyBorder="1" applyAlignment="1">
      <alignment horizontal="center" vertical="center"/>
    </xf>
    <xf numFmtId="4" fontId="42" fillId="0" borderId="6" xfId="1" applyNumberFormat="1" applyFont="1" applyBorder="1" applyAlignment="1">
      <alignment horizontal="center" vertical="center"/>
    </xf>
    <xf numFmtId="49" fontId="44" fillId="2" borderId="80" xfId="1" applyNumberFormat="1" applyFont="1" applyFill="1" applyBorder="1" applyAlignment="1">
      <alignment horizontal="center" vertical="top" wrapText="1"/>
    </xf>
    <xf numFmtId="166" fontId="42" fillId="0" borderId="6" xfId="1" applyNumberFormat="1" applyFont="1" applyBorder="1" applyAlignment="1">
      <alignment horizontal="center" vertical="center"/>
    </xf>
    <xf numFmtId="3" fontId="44" fillId="0" borderId="6" xfId="1" applyNumberFormat="1" applyFont="1" applyBorder="1" applyAlignment="1">
      <alignment horizontal="center" vertical="center"/>
    </xf>
    <xf numFmtId="3" fontId="44" fillId="0" borderId="0" xfId="1" applyNumberFormat="1" applyFont="1" applyAlignment="1">
      <alignment horizontal="center" vertical="center"/>
    </xf>
    <xf numFmtId="49" fontId="44" fillId="2" borderId="8" xfId="1" applyNumberFormat="1" applyFont="1" applyFill="1" applyBorder="1" applyAlignment="1">
      <alignment horizontal="center" vertical="top" wrapText="1"/>
    </xf>
    <xf numFmtId="0" fontId="43" fillId="2" borderId="0" xfId="1" applyFont="1" applyFill="1" applyAlignment="1">
      <alignment horizontal="left"/>
    </xf>
    <xf numFmtId="0" fontId="43" fillId="2" borderId="5" xfId="1" applyFont="1" applyFill="1" applyBorder="1"/>
    <xf numFmtId="164" fontId="42" fillId="0" borderId="6" xfId="1" applyNumberFormat="1" applyFont="1" applyBorder="1" applyAlignment="1">
      <alignment horizontal="justify" vertical="top" wrapText="1"/>
    </xf>
    <xf numFmtId="164" fontId="49" fillId="0" borderId="6" xfId="1" applyNumberFormat="1" applyFont="1" applyBorder="1" applyAlignment="1">
      <alignment horizontal="justify" vertical="top" wrapText="1"/>
    </xf>
    <xf numFmtId="0" fontId="8" fillId="2" borderId="1" xfId="1"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8" fillId="2" borderId="4" xfId="1" applyFont="1" applyFill="1" applyBorder="1" applyAlignment="1">
      <alignment horizontal="center"/>
    </xf>
    <xf numFmtId="0" fontId="8" fillId="2" borderId="0" xfId="1" applyFont="1" applyFill="1" applyAlignment="1">
      <alignment horizontal="center"/>
    </xf>
    <xf numFmtId="0" fontId="8" fillId="2" borderId="5" xfId="1" applyFont="1" applyFill="1" applyBorder="1" applyAlignment="1">
      <alignment horizontal="center"/>
    </xf>
    <xf numFmtId="0" fontId="11" fillId="4" borderId="17" xfId="1"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2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8" xfId="0" applyFont="1" applyFill="1" applyBorder="1" applyAlignment="1">
      <alignment horizontal="center" vertical="center" wrapText="1"/>
    </xf>
    <xf numFmtId="164" fontId="11" fillId="4" borderId="19" xfId="1" applyNumberFormat="1" applyFont="1" applyFill="1" applyBorder="1" applyAlignment="1">
      <alignment horizontal="center" vertical="center" wrapText="1"/>
    </xf>
    <xf numFmtId="164" fontId="11" fillId="4" borderId="18" xfId="1" applyNumberFormat="1" applyFont="1" applyFill="1" applyBorder="1" applyAlignment="1">
      <alignment horizontal="center" vertical="center" wrapText="1"/>
    </xf>
    <xf numFmtId="164" fontId="11" fillId="4" borderId="21" xfId="1" applyNumberFormat="1" applyFont="1" applyFill="1" applyBorder="1" applyAlignment="1">
      <alignment horizontal="center" vertical="center" wrapText="1"/>
    </xf>
    <xf numFmtId="0" fontId="11" fillId="4" borderId="24" xfId="1" applyFont="1" applyFill="1" applyBorder="1" applyAlignment="1">
      <alignment horizontal="center" vertical="center" wrapText="1"/>
    </xf>
    <xf numFmtId="0" fontId="11" fillId="4" borderId="25" xfId="1" applyFont="1" applyFill="1" applyBorder="1" applyAlignment="1">
      <alignment horizontal="center" vertical="center" wrapText="1"/>
    </xf>
    <xf numFmtId="0" fontId="11" fillId="4" borderId="26" xfId="1" applyFont="1" applyFill="1" applyBorder="1" applyAlignment="1">
      <alignment horizontal="center" vertical="center" wrapText="1"/>
    </xf>
    <xf numFmtId="164" fontId="11" fillId="4" borderId="29" xfId="1" applyNumberFormat="1" applyFont="1" applyFill="1" applyBorder="1" applyAlignment="1">
      <alignment horizontal="center" vertical="center"/>
    </xf>
    <xf numFmtId="164" fontId="11" fillId="4" borderId="30" xfId="1" applyNumberFormat="1" applyFont="1" applyFill="1" applyBorder="1" applyAlignment="1">
      <alignment horizontal="center" vertical="center"/>
    </xf>
    <xf numFmtId="164" fontId="11" fillId="4" borderId="31" xfId="1" applyNumberFormat="1" applyFont="1" applyFill="1" applyBorder="1" applyAlignment="1">
      <alignment horizontal="center" vertical="center"/>
    </xf>
    <xf numFmtId="0" fontId="11" fillId="4" borderId="32"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1" fillId="4" borderId="33" xfId="1" applyFont="1" applyFill="1" applyBorder="1" applyAlignment="1">
      <alignment horizontal="center" vertical="center" wrapText="1"/>
    </xf>
    <xf numFmtId="0" fontId="11" fillId="4" borderId="35" xfId="1" applyFont="1" applyFill="1" applyBorder="1" applyAlignment="1">
      <alignment horizontal="center" vertical="center" wrapText="1"/>
    </xf>
    <xf numFmtId="0" fontId="11" fillId="4" borderId="37" xfId="1" applyFont="1" applyFill="1" applyBorder="1" applyAlignment="1">
      <alignment horizontal="center" vertical="center" wrapText="1"/>
    </xf>
    <xf numFmtId="0" fontId="12" fillId="4" borderId="35" xfId="0" applyFont="1" applyFill="1" applyBorder="1" applyAlignment="1">
      <alignment vertical="center" wrapText="1"/>
    </xf>
    <xf numFmtId="0" fontId="12" fillId="4" borderId="37" xfId="0" applyFont="1" applyFill="1" applyBorder="1" applyAlignment="1">
      <alignment vertical="center" wrapText="1"/>
    </xf>
    <xf numFmtId="49" fontId="2" fillId="2" borderId="32" xfId="1" applyNumberFormat="1" applyFont="1" applyFill="1" applyBorder="1" applyAlignment="1">
      <alignment horizontal="center" vertical="top" wrapText="1"/>
    </xf>
    <xf numFmtId="49" fontId="2" fillId="2" borderId="34" xfId="1" applyNumberFormat="1" applyFont="1" applyFill="1" applyBorder="1" applyAlignment="1">
      <alignment horizontal="center" vertical="top" wrapText="1"/>
    </xf>
    <xf numFmtId="49" fontId="2" fillId="2" borderId="44" xfId="1" applyNumberFormat="1" applyFont="1" applyFill="1" applyBorder="1" applyAlignment="1">
      <alignment horizontal="center" vertical="top" wrapText="1"/>
    </xf>
    <xf numFmtId="49" fontId="2" fillId="2" borderId="40" xfId="1" applyNumberFormat="1" applyFont="1" applyFill="1" applyBorder="1" applyAlignment="1">
      <alignment horizontal="center" vertical="top" wrapText="1"/>
    </xf>
    <xf numFmtId="49" fontId="2" fillId="2" borderId="35" xfId="1" applyNumberFormat="1" applyFont="1" applyFill="1" applyBorder="1" applyAlignment="1">
      <alignment horizontal="center" vertical="top" wrapText="1"/>
    </xf>
    <xf numFmtId="49" fontId="2" fillId="2" borderId="37" xfId="1" applyNumberFormat="1" applyFont="1" applyFill="1" applyBorder="1" applyAlignment="1">
      <alignment horizontal="center" vertical="top" wrapText="1"/>
    </xf>
    <xf numFmtId="49" fontId="2" fillId="0" borderId="40" xfId="1" applyNumberFormat="1" applyFont="1" applyBorder="1" applyAlignment="1">
      <alignment horizontal="justify" vertical="top" wrapText="1"/>
    </xf>
    <xf numFmtId="49" fontId="2" fillId="0" borderId="35" xfId="1" applyNumberFormat="1" applyFont="1" applyBorder="1" applyAlignment="1">
      <alignment horizontal="justify" vertical="top" wrapText="1"/>
    </xf>
    <xf numFmtId="49" fontId="2" fillId="0" borderId="37" xfId="1" applyNumberFormat="1" applyFont="1" applyBorder="1" applyAlignment="1">
      <alignment horizontal="justify" vertical="top" wrapText="1"/>
    </xf>
    <xf numFmtId="49" fontId="2" fillId="0" borderId="40" xfId="1" applyNumberFormat="1" applyFont="1" applyBorder="1" applyAlignment="1">
      <alignment horizontal="center" vertical="center" wrapText="1"/>
    </xf>
    <xf numFmtId="49" fontId="2" fillId="0" borderId="35" xfId="1" applyNumberFormat="1" applyFont="1" applyBorder="1" applyAlignment="1">
      <alignment horizontal="center" vertical="center" wrapText="1"/>
    </xf>
    <xf numFmtId="49" fontId="2" fillId="0" borderId="37" xfId="1" applyNumberFormat="1" applyFont="1" applyBorder="1" applyAlignment="1">
      <alignment horizontal="center" vertical="center" wrapText="1"/>
    </xf>
    <xf numFmtId="49" fontId="2" fillId="2" borderId="33" xfId="1" applyNumberFormat="1" applyFont="1" applyFill="1" applyBorder="1" applyAlignment="1">
      <alignment horizontal="center" vertical="center" wrapText="1"/>
    </xf>
    <xf numFmtId="49" fontId="2" fillId="2" borderId="35" xfId="1" applyNumberFormat="1" applyFont="1" applyFill="1" applyBorder="1" applyAlignment="1">
      <alignment horizontal="center" vertical="center" wrapText="1"/>
    </xf>
    <xf numFmtId="49" fontId="2" fillId="2" borderId="37" xfId="1" applyNumberFormat="1" applyFont="1" applyFill="1" applyBorder="1" applyAlignment="1">
      <alignment horizontal="center" vertical="center" wrapText="1"/>
    </xf>
    <xf numFmtId="49" fontId="2" fillId="0" borderId="40" xfId="1" applyNumberFormat="1" applyFont="1" applyBorder="1" applyAlignment="1">
      <alignment horizontal="justify" vertical="center" wrapText="1"/>
    </xf>
    <xf numFmtId="0" fontId="5" fillId="0" borderId="35" xfId="0" applyFont="1" applyBorder="1" applyAlignment="1">
      <alignment horizontal="justify" vertical="center" wrapText="1"/>
    </xf>
    <xf numFmtId="0" fontId="5" fillId="0" borderId="37" xfId="0" applyFont="1" applyBorder="1" applyAlignment="1">
      <alignment horizontal="justify" vertical="center" wrapText="1"/>
    </xf>
    <xf numFmtId="49" fontId="2" fillId="0" borderId="35" xfId="1" applyNumberFormat="1" applyFont="1" applyBorder="1" applyAlignment="1">
      <alignment horizontal="justify" vertical="center" wrapText="1"/>
    </xf>
    <xf numFmtId="49" fontId="2" fillId="0" borderId="37" xfId="1" applyNumberFormat="1" applyFont="1" applyBorder="1" applyAlignment="1">
      <alignment horizontal="justify" vertical="center" wrapText="1"/>
    </xf>
    <xf numFmtId="0" fontId="5" fillId="0" borderId="35" xfId="0" applyFont="1" applyBorder="1" applyAlignment="1">
      <alignment horizontal="justify" vertical="top" wrapText="1"/>
    </xf>
    <xf numFmtId="0" fontId="5" fillId="0" borderId="37" xfId="0" applyFont="1" applyBorder="1" applyAlignment="1">
      <alignment horizontal="justify" vertical="top" wrapText="1"/>
    </xf>
    <xf numFmtId="164" fontId="11" fillId="4" borderId="19" xfId="1" applyNumberFormat="1" applyFont="1" applyFill="1" applyBorder="1" applyAlignment="1">
      <alignment horizontal="center" vertical="center"/>
    </xf>
    <xf numFmtId="0" fontId="11" fillId="4" borderId="21" xfId="1" applyFont="1" applyFill="1" applyBorder="1" applyAlignment="1">
      <alignment horizontal="center" vertical="center"/>
    </xf>
    <xf numFmtId="0" fontId="11" fillId="4" borderId="24"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33" xfId="1" applyFont="1" applyFill="1" applyBorder="1" applyAlignment="1">
      <alignment horizontal="center" vertical="center"/>
    </xf>
    <xf numFmtId="0" fontId="11" fillId="4" borderId="37" xfId="1" applyFont="1" applyFill="1" applyBorder="1" applyAlignment="1">
      <alignment horizontal="center" vertical="center"/>
    </xf>
    <xf numFmtId="0" fontId="11" fillId="4" borderId="36" xfId="1" applyFont="1" applyFill="1" applyBorder="1" applyAlignment="1">
      <alignment horizontal="center" vertical="center"/>
    </xf>
    <xf numFmtId="0" fontId="11" fillId="4" borderId="39" xfId="1" applyFont="1" applyFill="1" applyBorder="1" applyAlignment="1">
      <alignment horizontal="center" vertical="center"/>
    </xf>
    <xf numFmtId="0" fontId="15" fillId="2" borderId="0" xfId="0" applyFont="1" applyFill="1" applyAlignment="1">
      <alignment horizontal="center"/>
    </xf>
    <xf numFmtId="0" fontId="16" fillId="2" borderId="0" xfId="0" applyFont="1" applyFill="1" applyAlignment="1" applyProtection="1">
      <alignment horizontal="center"/>
      <protection locked="0"/>
    </xf>
    <xf numFmtId="0" fontId="14" fillId="2" borderId="0" xfId="0" applyFont="1" applyFill="1" applyAlignment="1">
      <alignment horizontal="center"/>
    </xf>
    <xf numFmtId="0" fontId="17" fillId="0" borderId="45" xfId="0" applyFont="1" applyBorder="1" applyProtection="1">
      <protection locked="0"/>
    </xf>
    <xf numFmtId="0" fontId="18" fillId="0" borderId="45" xfId="0" applyFont="1" applyBorder="1" applyProtection="1">
      <protection locked="0"/>
    </xf>
    <xf numFmtId="0" fontId="20" fillId="7" borderId="47" xfId="0" applyFont="1" applyFill="1" applyBorder="1" applyAlignment="1">
      <alignment horizontal="center" wrapText="1"/>
    </xf>
    <xf numFmtId="0" fontId="20" fillId="7" borderId="52" xfId="0" applyFont="1" applyFill="1" applyBorder="1" applyAlignment="1">
      <alignment horizontal="center"/>
    </xf>
    <xf numFmtId="0" fontId="20" fillId="7" borderId="54" xfId="0" applyFont="1" applyFill="1" applyBorder="1" applyAlignment="1">
      <alignment horizontal="center"/>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21" fillId="7" borderId="22"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21" fillId="7" borderId="28" xfId="0" applyFont="1" applyFill="1" applyBorder="1" applyAlignment="1">
      <alignment horizontal="center" vertical="center" wrapText="1"/>
    </xf>
    <xf numFmtId="0" fontId="22" fillId="7" borderId="50" xfId="0" applyFont="1" applyFill="1" applyBorder="1" applyAlignment="1">
      <alignment horizontal="center"/>
    </xf>
    <xf numFmtId="0" fontId="23" fillId="7" borderId="48" xfId="0" applyFont="1" applyFill="1" applyBorder="1" applyAlignment="1">
      <alignment horizontal="center" vertical="center"/>
    </xf>
    <xf numFmtId="0" fontId="23" fillId="7" borderId="46" xfId="0" applyFont="1" applyFill="1" applyBorder="1" applyAlignment="1">
      <alignment horizontal="center" vertical="center"/>
    </xf>
    <xf numFmtId="0" fontId="23" fillId="7" borderId="51" xfId="0" applyFont="1" applyFill="1" applyBorder="1" applyAlignment="1">
      <alignment horizontal="center" vertical="center"/>
    </xf>
    <xf numFmtId="0" fontId="23" fillId="7" borderId="22" xfId="0" applyFont="1" applyFill="1" applyBorder="1" applyAlignment="1">
      <alignment horizontal="center" vertical="center"/>
    </xf>
    <xf numFmtId="0" fontId="23" fillId="7" borderId="0" xfId="0" applyFont="1" applyFill="1" applyAlignment="1">
      <alignment horizontal="center" vertical="center"/>
    </xf>
    <xf numFmtId="0" fontId="23" fillId="7" borderId="53" xfId="0" applyFont="1" applyFill="1" applyBorder="1" applyAlignment="1">
      <alignment horizontal="center" vertical="center"/>
    </xf>
    <xf numFmtId="0" fontId="23" fillId="7" borderId="24" xfId="0" applyFont="1" applyFill="1" applyBorder="1" applyAlignment="1">
      <alignment horizontal="center" vertical="center"/>
    </xf>
    <xf numFmtId="0" fontId="23" fillId="7" borderId="25" xfId="0" applyFont="1" applyFill="1" applyBorder="1" applyAlignment="1">
      <alignment horizontal="center" vertical="center"/>
    </xf>
    <xf numFmtId="0" fontId="23" fillId="7" borderId="55" xfId="0" applyFont="1" applyFill="1" applyBorder="1" applyAlignment="1">
      <alignment horizontal="center" vertical="center"/>
    </xf>
    <xf numFmtId="0" fontId="22" fillId="7" borderId="14" xfId="0" applyFont="1" applyFill="1" applyBorder="1" applyAlignment="1">
      <alignment horizontal="center"/>
    </xf>
    <xf numFmtId="49" fontId="24" fillId="0" borderId="14" xfId="0" applyNumberFormat="1" applyFont="1" applyBorder="1" applyAlignment="1">
      <alignment horizontal="center" vertical="center"/>
    </xf>
    <xf numFmtId="0" fontId="25" fillId="8" borderId="56" xfId="0" applyFont="1" applyFill="1" applyBorder="1" applyAlignment="1">
      <alignment horizontal="center" vertical="center"/>
    </xf>
    <xf numFmtId="0" fontId="25" fillId="8" borderId="52" xfId="0" applyFont="1" applyFill="1" applyBorder="1" applyAlignment="1">
      <alignment horizontal="center" vertical="center"/>
    </xf>
    <xf numFmtId="0" fontId="25" fillId="8" borderId="58" xfId="0" applyFont="1" applyFill="1" applyBorder="1" applyAlignment="1">
      <alignment horizontal="center" vertical="center"/>
    </xf>
    <xf numFmtId="0" fontId="26" fillId="0" borderId="33" xfId="2" applyFont="1" applyBorder="1" applyAlignment="1">
      <alignment horizontal="center" vertical="center" wrapText="1"/>
    </xf>
    <xf numFmtId="0" fontId="26" fillId="0" borderId="35" xfId="2" applyFont="1" applyBorder="1" applyAlignment="1">
      <alignment horizontal="center" vertical="center" wrapText="1"/>
    </xf>
    <xf numFmtId="0" fontId="26" fillId="0" borderId="43" xfId="2"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3" xfId="0" applyFont="1" applyBorder="1" applyAlignment="1">
      <alignment horizontal="center" vertical="center" wrapText="1"/>
    </xf>
    <xf numFmtId="164" fontId="27" fillId="0" borderId="33" xfId="0" applyNumberFormat="1" applyFont="1" applyBorder="1" applyAlignment="1">
      <alignment horizontal="center" vertical="center" wrapText="1"/>
    </xf>
    <xf numFmtId="164" fontId="27" fillId="0" borderId="35" xfId="0" applyNumberFormat="1" applyFont="1" applyBorder="1" applyAlignment="1">
      <alignment horizontal="center" vertical="center" wrapText="1"/>
    </xf>
    <xf numFmtId="164" fontId="27" fillId="0" borderId="43" xfId="0" applyNumberFormat="1" applyFont="1" applyBorder="1" applyAlignment="1">
      <alignment horizontal="center" vertical="center" wrapText="1"/>
    </xf>
    <xf numFmtId="164" fontId="27" fillId="0" borderId="19" xfId="0" applyNumberFormat="1" applyFont="1" applyBorder="1" applyAlignment="1">
      <alignment horizontal="center" vertical="center" wrapText="1"/>
    </xf>
    <xf numFmtId="164" fontId="27" fillId="0" borderId="20" xfId="0" applyNumberFormat="1" applyFont="1" applyBorder="1" applyAlignment="1">
      <alignment horizontal="center" vertical="center" wrapText="1"/>
    </xf>
    <xf numFmtId="164" fontId="27" fillId="0" borderId="22" xfId="0" applyNumberFormat="1" applyFont="1" applyBorder="1" applyAlignment="1">
      <alignment horizontal="center" vertical="center" wrapText="1"/>
    </xf>
    <xf numFmtId="164" fontId="27" fillId="0" borderId="23" xfId="0" applyNumberFormat="1" applyFont="1" applyBorder="1" applyAlignment="1">
      <alignment horizontal="center" vertical="center" wrapText="1"/>
    </xf>
    <xf numFmtId="164" fontId="27" fillId="0" borderId="24" xfId="0" applyNumberFormat="1" applyFont="1" applyBorder="1" applyAlignment="1">
      <alignment horizontal="center" vertical="center" wrapText="1"/>
    </xf>
    <xf numFmtId="164" fontId="27" fillId="0" borderId="28" xfId="0" applyNumberFormat="1" applyFont="1" applyBorder="1" applyAlignment="1">
      <alignment horizontal="center" vertical="center" wrapText="1"/>
    </xf>
    <xf numFmtId="49" fontId="28" fillId="9" borderId="29" xfId="0" applyNumberFormat="1" applyFont="1" applyFill="1" applyBorder="1" applyAlignment="1">
      <alignment horizontal="left" vertical="top" wrapText="1"/>
    </xf>
    <xf numFmtId="49" fontId="28" fillId="9" borderId="30" xfId="0" applyNumberFormat="1" applyFont="1" applyFill="1" applyBorder="1" applyAlignment="1">
      <alignment horizontal="left" vertical="top" wrapText="1"/>
    </xf>
    <xf numFmtId="49" fontId="28" fillId="9" borderId="57" xfId="0" applyNumberFormat="1" applyFont="1" applyFill="1" applyBorder="1" applyAlignment="1">
      <alignment horizontal="left" vertical="top" wrapText="1"/>
    </xf>
    <xf numFmtId="0" fontId="29" fillId="10" borderId="29" xfId="0" applyFont="1" applyFill="1" applyBorder="1" applyAlignment="1">
      <alignment horizontal="left" vertical="center" wrapText="1"/>
    </xf>
    <xf numFmtId="0" fontId="29" fillId="10" borderId="30" xfId="0" applyFont="1" applyFill="1" applyBorder="1" applyAlignment="1">
      <alignment horizontal="left" vertical="center" wrapText="1"/>
    </xf>
    <xf numFmtId="0" fontId="29" fillId="10" borderId="57" xfId="0" applyFont="1" applyFill="1" applyBorder="1" applyAlignment="1">
      <alignment horizontal="left" vertical="center" wrapText="1"/>
    </xf>
    <xf numFmtId="0" fontId="29" fillId="0" borderId="29" xfId="0" applyFont="1" applyBorder="1" applyAlignment="1" applyProtection="1">
      <alignment horizontal="left" vertical="center" wrapText="1"/>
      <protection locked="0"/>
    </xf>
    <xf numFmtId="0" fontId="29" fillId="0" borderId="30" xfId="0" applyFont="1" applyBorder="1" applyAlignment="1" applyProtection="1">
      <alignment horizontal="left" vertical="center" wrapText="1"/>
      <protection locked="0"/>
    </xf>
    <xf numFmtId="0" fontId="29" fillId="0" borderId="57" xfId="0" applyFont="1" applyBorder="1" applyAlignment="1" applyProtection="1">
      <alignment horizontal="left" vertical="center" wrapText="1"/>
      <protection locked="0"/>
    </xf>
    <xf numFmtId="0" fontId="30" fillId="0" borderId="33" xfId="2" applyFont="1" applyBorder="1" applyAlignment="1">
      <alignment horizontal="center" vertical="center"/>
    </xf>
    <xf numFmtId="0" fontId="30" fillId="0" borderId="43" xfId="2" applyFont="1" applyBorder="1" applyAlignment="1">
      <alignment horizontal="center" vertical="center"/>
    </xf>
    <xf numFmtId="0" fontId="31" fillId="0" borderId="33" xfId="0" applyFont="1" applyBorder="1" applyAlignment="1">
      <alignment horizontal="left" vertical="center" wrapText="1"/>
    </xf>
    <xf numFmtId="0" fontId="31" fillId="0" borderId="43" xfId="0" applyFont="1" applyBorder="1" applyAlignment="1">
      <alignment horizontal="left" vertical="center" wrapText="1"/>
    </xf>
    <xf numFmtId="3" fontId="27" fillId="0" borderId="33" xfId="0" applyNumberFormat="1" applyFont="1" applyBorder="1" applyAlignment="1" applyProtection="1">
      <alignment horizontal="center" vertical="center" wrapText="1"/>
      <protection locked="0"/>
    </xf>
    <xf numFmtId="3" fontId="27" fillId="0" borderId="43" xfId="0" applyNumberFormat="1" applyFont="1" applyBorder="1" applyAlignment="1" applyProtection="1">
      <alignment horizontal="center" vertical="center" wrapText="1"/>
      <protection locked="0"/>
    </xf>
    <xf numFmtId="49" fontId="24" fillId="0" borderId="29" xfId="0" applyNumberFormat="1" applyFont="1" applyBorder="1" applyAlignment="1" applyProtection="1">
      <alignment horizontal="left" vertical="center" wrapText="1"/>
      <protection locked="0"/>
    </xf>
    <xf numFmtId="49" fontId="24" fillId="0" borderId="30" xfId="0" applyNumberFormat="1" applyFont="1" applyBorder="1" applyAlignment="1" applyProtection="1">
      <alignment horizontal="left" vertical="center" wrapText="1"/>
      <protection locked="0"/>
    </xf>
    <xf numFmtId="49" fontId="24" fillId="0" borderId="57" xfId="0" applyNumberFormat="1" applyFont="1" applyBorder="1" applyAlignment="1" applyProtection="1">
      <alignment horizontal="left" vertical="center" wrapText="1"/>
      <protection locked="0"/>
    </xf>
    <xf numFmtId="0" fontId="30" fillId="0" borderId="59" xfId="2" applyFont="1" applyBorder="1" applyAlignment="1">
      <alignment horizontal="center" vertical="center"/>
    </xf>
    <xf numFmtId="0" fontId="15" fillId="0" borderId="33" xfId="0" applyFont="1" applyBorder="1" applyAlignment="1">
      <alignment horizontal="left" vertical="center" wrapText="1"/>
    </xf>
    <xf numFmtId="0" fontId="15" fillId="0" borderId="59" xfId="0" applyFont="1" applyBorder="1" applyAlignment="1">
      <alignment horizontal="left" vertical="center" wrapText="1"/>
    </xf>
    <xf numFmtId="3" fontId="27" fillId="0" borderId="59" xfId="0" applyNumberFormat="1" applyFont="1" applyBorder="1" applyAlignment="1" applyProtection="1">
      <alignment horizontal="center" vertical="center" wrapText="1"/>
      <protection locked="0"/>
    </xf>
    <xf numFmtId="164" fontId="27" fillId="0" borderId="60" xfId="0" applyNumberFormat="1" applyFont="1" applyBorder="1" applyAlignment="1">
      <alignment horizontal="center" vertical="center" wrapText="1"/>
    </xf>
    <xf numFmtId="164" fontId="27" fillId="0" borderId="61" xfId="0" applyNumberFormat="1" applyFont="1" applyBorder="1" applyAlignment="1">
      <alignment horizontal="center" vertical="center" wrapText="1"/>
    </xf>
    <xf numFmtId="49" fontId="24" fillId="0" borderId="62" xfId="0" applyNumberFormat="1" applyFont="1" applyBorder="1" applyAlignment="1" applyProtection="1">
      <alignment horizontal="left" vertical="center" wrapText="1"/>
      <protection locked="0"/>
    </xf>
    <xf numFmtId="49" fontId="24" fillId="0" borderId="63" xfId="0" applyNumberFormat="1" applyFont="1" applyBorder="1" applyAlignment="1" applyProtection="1">
      <alignment horizontal="left" vertical="center" wrapText="1"/>
      <protection locked="0"/>
    </xf>
    <xf numFmtId="49" fontId="24" fillId="0" borderId="64" xfId="0" applyNumberFormat="1" applyFont="1" applyBorder="1" applyAlignment="1" applyProtection="1">
      <alignment horizontal="left" vertical="center" wrapText="1"/>
      <protection locked="0"/>
    </xf>
    <xf numFmtId="0" fontId="32" fillId="8" borderId="56" xfId="0" applyFont="1" applyFill="1" applyBorder="1" applyAlignment="1">
      <alignment horizontal="center" vertical="center"/>
    </xf>
    <xf numFmtId="0" fontId="32" fillId="8" borderId="52" xfId="0" applyFont="1" applyFill="1" applyBorder="1" applyAlignment="1">
      <alignment horizontal="center" vertical="center"/>
    </xf>
    <xf numFmtId="0" fontId="32" fillId="8" borderId="58" xfId="0" applyFont="1" applyFill="1" applyBorder="1" applyAlignment="1">
      <alignment horizontal="center" vertical="center"/>
    </xf>
    <xf numFmtId="0" fontId="17" fillId="10" borderId="65" xfId="0" applyFont="1" applyFill="1" applyBorder="1" applyAlignment="1">
      <alignment horizontal="left" vertical="center" wrapText="1"/>
    </xf>
    <xf numFmtId="0" fontId="17" fillId="10" borderId="63" xfId="0" applyFont="1" applyFill="1" applyBorder="1" applyAlignment="1">
      <alignment horizontal="left" vertical="center" wrapText="1"/>
    </xf>
    <xf numFmtId="0" fontId="17" fillId="10" borderId="64" xfId="0" applyFont="1" applyFill="1" applyBorder="1" applyAlignment="1">
      <alignment horizontal="left" vertical="center" wrapText="1"/>
    </xf>
    <xf numFmtId="0" fontId="30" fillId="3" borderId="33" xfId="2" applyFont="1" applyFill="1" applyBorder="1" applyAlignment="1">
      <alignment horizontal="center" vertical="center"/>
    </xf>
    <xf numFmtId="0" fontId="30" fillId="3" borderId="59" xfId="2" applyFont="1" applyFill="1" applyBorder="1" applyAlignment="1">
      <alignment horizontal="center" vertical="center"/>
    </xf>
    <xf numFmtId="0" fontId="15" fillId="3" borderId="33" xfId="0" applyFont="1" applyFill="1" applyBorder="1" applyAlignment="1">
      <alignment horizontal="left" vertical="center" wrapText="1"/>
    </xf>
    <xf numFmtId="0" fontId="15" fillId="3" borderId="59" xfId="0" applyFont="1" applyFill="1" applyBorder="1" applyAlignment="1">
      <alignment horizontal="left" vertical="center" wrapText="1"/>
    </xf>
    <xf numFmtId="3" fontId="27" fillId="3" borderId="33" xfId="0" applyNumberFormat="1" applyFont="1" applyFill="1" applyBorder="1" applyAlignment="1" applyProtection="1">
      <alignment horizontal="center" vertical="center" wrapText="1"/>
      <protection locked="0"/>
    </xf>
    <xf numFmtId="3" fontId="27" fillId="3" borderId="59" xfId="0" applyNumberFormat="1" applyFont="1" applyFill="1" applyBorder="1" applyAlignment="1" applyProtection="1">
      <alignment horizontal="center" vertical="center" wrapText="1"/>
      <protection locked="0"/>
    </xf>
    <xf numFmtId="0" fontId="30" fillId="11" borderId="33" xfId="2" applyFont="1" applyFill="1" applyBorder="1" applyAlignment="1">
      <alignment horizontal="center" vertical="center"/>
    </xf>
    <xf numFmtId="0" fontId="30" fillId="11" borderId="59" xfId="2" applyFont="1" applyFill="1" applyBorder="1" applyAlignment="1">
      <alignment horizontal="center" vertical="center"/>
    </xf>
    <xf numFmtId="0" fontId="15" fillId="11" borderId="33" xfId="0" applyFont="1" applyFill="1" applyBorder="1" applyAlignment="1">
      <alignment horizontal="left" vertical="center" wrapText="1"/>
    </xf>
    <xf numFmtId="0" fontId="15" fillId="11" borderId="59" xfId="0" applyFont="1" applyFill="1" applyBorder="1" applyAlignment="1">
      <alignment horizontal="left" vertical="center" wrapText="1"/>
    </xf>
    <xf numFmtId="3" fontId="27" fillId="11" borderId="33" xfId="0" applyNumberFormat="1" applyFont="1" applyFill="1" applyBorder="1" applyAlignment="1" applyProtection="1">
      <alignment horizontal="center" vertical="center" wrapText="1"/>
      <protection locked="0"/>
    </xf>
    <xf numFmtId="3" fontId="27" fillId="11" borderId="59" xfId="0" applyNumberFormat="1" applyFont="1" applyFill="1" applyBorder="1" applyAlignment="1" applyProtection="1">
      <alignment horizontal="center" vertical="center" wrapText="1"/>
      <protection locked="0"/>
    </xf>
    <xf numFmtId="3" fontId="27" fillId="11" borderId="33" xfId="0" applyNumberFormat="1" applyFont="1" applyFill="1" applyBorder="1" applyAlignment="1">
      <alignment horizontal="center" vertical="center" wrapText="1"/>
    </xf>
    <xf numFmtId="3" fontId="27" fillId="11" borderId="59" xfId="0" applyNumberFormat="1" applyFont="1" applyFill="1" applyBorder="1" applyAlignment="1">
      <alignment horizontal="center" vertical="center" wrapText="1"/>
    </xf>
    <xf numFmtId="3" fontId="27" fillId="3" borderId="33" xfId="0" applyNumberFormat="1" applyFont="1" applyFill="1" applyBorder="1" applyAlignment="1">
      <alignment horizontal="center" vertical="center" wrapText="1"/>
    </xf>
    <xf numFmtId="3" fontId="27" fillId="3" borderId="59" xfId="0" applyNumberFormat="1" applyFont="1" applyFill="1" applyBorder="1" applyAlignment="1">
      <alignment horizontal="center" vertical="center" wrapText="1"/>
    </xf>
    <xf numFmtId="0" fontId="30" fillId="3" borderId="43" xfId="2" applyFont="1" applyFill="1" applyBorder="1" applyAlignment="1">
      <alignment horizontal="center" vertical="center"/>
    </xf>
    <xf numFmtId="0" fontId="31" fillId="3" borderId="33" xfId="0" applyFont="1" applyFill="1" applyBorder="1" applyAlignment="1">
      <alignment horizontal="left" vertical="center" wrapText="1"/>
    </xf>
    <xf numFmtId="0" fontId="31" fillId="3" borderId="43" xfId="0" applyFont="1" applyFill="1" applyBorder="1" applyAlignment="1">
      <alignment horizontal="left" vertical="center" wrapText="1"/>
    </xf>
    <xf numFmtId="3" fontId="27" fillId="3" borderId="43" xfId="0" applyNumberFormat="1" applyFont="1" applyFill="1" applyBorder="1" applyAlignment="1">
      <alignment horizontal="center" vertical="center" wrapText="1"/>
    </xf>
    <xf numFmtId="0" fontId="27" fillId="2" borderId="0" xfId="0" applyFont="1" applyFill="1" applyAlignment="1">
      <alignment horizontal="center" vertical="center"/>
    </xf>
    <xf numFmtId="0" fontId="27" fillId="2" borderId="0" xfId="0" applyFont="1" applyFill="1" applyAlignment="1" applyProtection="1">
      <alignment horizontal="center" vertical="center"/>
      <protection locked="0"/>
    </xf>
    <xf numFmtId="0" fontId="27" fillId="10" borderId="46" xfId="0" applyFont="1" applyFill="1" applyBorder="1" applyAlignment="1">
      <alignment horizontal="center" vertical="center"/>
    </xf>
    <xf numFmtId="0" fontId="23" fillId="7" borderId="45" xfId="0" applyFont="1" applyFill="1" applyBorder="1" applyAlignment="1">
      <alignment horizontal="center" vertical="center" wrapText="1"/>
    </xf>
    <xf numFmtId="0" fontId="23" fillId="7" borderId="45" xfId="0" applyFont="1" applyFill="1" applyBorder="1" applyAlignment="1">
      <alignment horizontal="center" vertical="center"/>
    </xf>
    <xf numFmtId="0" fontId="17" fillId="10" borderId="0" xfId="0" applyFont="1" applyFill="1" applyAlignment="1">
      <alignment horizontal="left" vertical="center" wrapText="1"/>
    </xf>
    <xf numFmtId="0" fontId="27" fillId="2" borderId="0" xfId="0" applyFont="1" applyFill="1" applyAlignment="1">
      <alignment horizontal="center"/>
    </xf>
    <xf numFmtId="0" fontId="36" fillId="2" borderId="0" xfId="0" applyFont="1" applyFill="1" applyAlignment="1" applyProtection="1">
      <alignment horizontal="center"/>
      <protection locked="0"/>
    </xf>
    <xf numFmtId="0" fontId="27" fillId="10" borderId="46" xfId="0" applyFont="1" applyFill="1" applyBorder="1" applyAlignment="1">
      <alignment horizontal="center" vertical="center" wrapText="1"/>
    </xf>
    <xf numFmtId="49" fontId="44" fillId="0" borderId="6" xfId="1" applyNumberFormat="1" applyFont="1" applyBorder="1" applyAlignment="1">
      <alignment horizontal="justify" vertical="top" wrapText="1"/>
    </xf>
    <xf numFmtId="49" fontId="47" fillId="0" borderId="7" xfId="1" applyNumberFormat="1" applyFont="1" applyBorder="1" applyAlignment="1">
      <alignment horizontal="center" vertical="center" wrapText="1"/>
    </xf>
    <xf numFmtId="49" fontId="47" fillId="0" borderId="80" xfId="1" applyNumberFormat="1" applyFont="1" applyBorder="1" applyAlignment="1">
      <alignment horizontal="center" vertical="center" wrapText="1"/>
    </xf>
    <xf numFmtId="49" fontId="47" fillId="0" borderId="8" xfId="1" applyNumberFormat="1" applyFont="1" applyBorder="1" applyAlignment="1">
      <alignment horizontal="center" vertical="center" wrapText="1"/>
    </xf>
    <xf numFmtId="164" fontId="45" fillId="4" borderId="77" xfId="1" applyNumberFormat="1" applyFont="1" applyFill="1" applyBorder="1" applyAlignment="1">
      <alignment horizontal="center" vertical="center"/>
    </xf>
    <xf numFmtId="164" fontId="45" fillId="4" borderId="78" xfId="1" applyNumberFormat="1" applyFont="1" applyFill="1" applyBorder="1" applyAlignment="1">
      <alignment horizontal="center" vertical="center"/>
    </xf>
    <xf numFmtId="49" fontId="44" fillId="2" borderId="7" xfId="1" applyNumberFormat="1" applyFont="1" applyFill="1" applyBorder="1" applyAlignment="1">
      <alignment horizontal="center" vertical="top" wrapText="1"/>
    </xf>
    <xf numFmtId="49" fontId="44" fillId="2" borderId="80" xfId="1" applyNumberFormat="1" applyFont="1" applyFill="1" applyBorder="1" applyAlignment="1">
      <alignment horizontal="center" vertical="top" wrapText="1"/>
    </xf>
    <xf numFmtId="49" fontId="44" fillId="2" borderId="8" xfId="1" applyNumberFormat="1" applyFont="1" applyFill="1" applyBorder="1" applyAlignment="1">
      <alignment horizontal="center" vertical="top" wrapText="1"/>
    </xf>
    <xf numFmtId="0" fontId="42" fillId="2" borderId="4" xfId="1" applyFont="1" applyFill="1" applyBorder="1" applyAlignment="1">
      <alignment horizontal="center" wrapText="1"/>
    </xf>
    <xf numFmtId="0" fontId="42" fillId="2" borderId="0" xfId="0" applyFont="1" applyFill="1" applyAlignment="1">
      <alignment horizontal="center" wrapText="1"/>
    </xf>
    <xf numFmtId="0" fontId="42" fillId="2" borderId="5" xfId="0" applyFont="1" applyFill="1" applyBorder="1" applyAlignment="1">
      <alignment horizontal="center" wrapText="1"/>
    </xf>
    <xf numFmtId="0" fontId="42" fillId="2" borderId="4" xfId="1" applyFont="1" applyFill="1" applyBorder="1" applyAlignment="1">
      <alignment horizontal="center"/>
    </xf>
    <xf numFmtId="0" fontId="42" fillId="2" borderId="0" xfId="1" applyFont="1" applyFill="1" applyAlignment="1">
      <alignment horizontal="center"/>
    </xf>
    <xf numFmtId="0" fontId="42" fillId="2" borderId="5" xfId="1" applyFont="1" applyFill="1" applyBorder="1" applyAlignment="1">
      <alignment horizontal="center"/>
    </xf>
    <xf numFmtId="0" fontId="43" fillId="2" borderId="4" xfId="1" applyFont="1" applyFill="1" applyBorder="1" applyAlignment="1">
      <alignment horizontal="center"/>
    </xf>
    <xf numFmtId="0" fontId="43" fillId="2" borderId="0" xfId="1" applyFont="1" applyFill="1" applyAlignment="1">
      <alignment horizontal="center"/>
    </xf>
    <xf numFmtId="0" fontId="43" fillId="2" borderId="5" xfId="1" applyFont="1" applyFill="1" applyBorder="1" applyAlignment="1">
      <alignment horizontal="center"/>
    </xf>
    <xf numFmtId="49" fontId="47" fillId="0" borderId="6" xfId="1" applyNumberFormat="1" applyFont="1" applyBorder="1" applyAlignment="1">
      <alignment horizontal="center" vertical="center" wrapText="1"/>
    </xf>
    <xf numFmtId="0" fontId="45" fillId="4" borderId="9" xfId="1" applyFont="1" applyFill="1" applyBorder="1" applyAlignment="1">
      <alignment horizontal="center" vertical="center" wrapText="1"/>
    </xf>
    <xf numFmtId="0" fontId="45" fillId="4" borderId="11" xfId="1" applyFont="1" applyFill="1" applyBorder="1" applyAlignment="1">
      <alignment horizontal="center" vertical="center" wrapText="1"/>
    </xf>
    <xf numFmtId="0" fontId="45" fillId="4" borderId="71" xfId="1" applyFont="1" applyFill="1" applyBorder="1" applyAlignment="1">
      <alignment horizontal="center" vertical="center" wrapText="1"/>
    </xf>
    <xf numFmtId="0" fontId="45" fillId="4" borderId="72" xfId="1" applyFont="1" applyFill="1" applyBorder="1" applyAlignment="1">
      <alignment horizontal="center" vertical="center" wrapText="1"/>
    </xf>
    <xf numFmtId="0" fontId="45" fillId="4" borderId="9" xfId="0" applyFont="1" applyFill="1" applyBorder="1" applyAlignment="1">
      <alignment horizontal="center" vertical="center" wrapText="1"/>
    </xf>
    <xf numFmtId="0" fontId="45" fillId="4" borderId="10" xfId="0" applyFont="1" applyFill="1" applyBorder="1" applyAlignment="1">
      <alignment horizontal="center" vertical="center" wrapText="1"/>
    </xf>
    <xf numFmtId="0" fontId="45" fillId="4" borderId="11" xfId="0" applyFont="1" applyFill="1" applyBorder="1" applyAlignment="1">
      <alignment horizontal="center" vertical="center" wrapText="1"/>
    </xf>
    <xf numFmtId="0" fontId="45" fillId="4" borderId="12" xfId="0" applyFont="1" applyFill="1" applyBorder="1" applyAlignment="1">
      <alignment horizontal="center" vertical="center" wrapText="1"/>
    </xf>
    <xf numFmtId="0" fontId="45" fillId="4" borderId="0" xfId="0" applyFont="1" applyFill="1" applyAlignment="1">
      <alignment horizontal="center" vertical="center" wrapText="1"/>
    </xf>
    <xf numFmtId="0" fontId="45" fillId="4" borderId="13" xfId="0" applyFont="1" applyFill="1" applyBorder="1" applyAlignment="1">
      <alignment horizontal="center" vertical="center" wrapText="1"/>
    </xf>
    <xf numFmtId="164" fontId="45" fillId="4" borderId="74" xfId="1" applyNumberFormat="1" applyFont="1" applyFill="1" applyBorder="1" applyAlignment="1">
      <alignment horizontal="center" vertical="center" wrapText="1"/>
    </xf>
    <xf numFmtId="164" fontId="45" fillId="4" borderId="75" xfId="1" applyNumberFormat="1" applyFont="1" applyFill="1" applyBorder="1" applyAlignment="1">
      <alignment horizontal="center" vertical="center" wrapText="1"/>
    </xf>
    <xf numFmtId="164" fontId="45" fillId="4" borderId="76" xfId="1" applyNumberFormat="1" applyFont="1" applyFill="1" applyBorder="1" applyAlignment="1">
      <alignment horizontal="center" vertical="center" wrapText="1"/>
    </xf>
    <xf numFmtId="164" fontId="45" fillId="4" borderId="6" xfId="1" applyNumberFormat="1" applyFont="1" applyFill="1" applyBorder="1" applyAlignment="1">
      <alignment horizontal="center" vertical="center"/>
    </xf>
    <xf numFmtId="0" fontId="45" fillId="4" borderId="7" xfId="0" applyFont="1" applyFill="1" applyBorder="1" applyAlignment="1">
      <alignment horizontal="center" vertical="center" wrapText="1"/>
    </xf>
    <xf numFmtId="0" fontId="45" fillId="4" borderId="8" xfId="0" applyFont="1" applyFill="1" applyBorder="1" applyAlignment="1">
      <alignment horizontal="center" vertical="center" wrapText="1"/>
    </xf>
    <xf numFmtId="0" fontId="45" fillId="4" borderId="7" xfId="1" applyFont="1" applyFill="1" applyBorder="1" applyAlignment="1">
      <alignment horizontal="center" vertical="center" wrapText="1"/>
    </xf>
    <xf numFmtId="0" fontId="45" fillId="4" borderId="8" xfId="1" applyFont="1" applyFill="1" applyBorder="1" applyAlignment="1">
      <alignment horizontal="center" vertical="center" wrapText="1"/>
    </xf>
    <xf numFmtId="0" fontId="46" fillId="4" borderId="73" xfId="1" applyFont="1" applyFill="1" applyBorder="1" applyAlignment="1">
      <alignment horizontal="center" vertical="center" wrapText="1"/>
    </xf>
    <xf numFmtId="0" fontId="46" fillId="4" borderId="8" xfId="1" applyFont="1" applyFill="1" applyBorder="1" applyAlignment="1">
      <alignment horizontal="center" vertical="center" wrapText="1"/>
    </xf>
    <xf numFmtId="0" fontId="45" fillId="4" borderId="73" xfId="0" applyFont="1" applyFill="1" applyBorder="1" applyAlignment="1">
      <alignment horizontal="center" vertical="center" wrapText="1"/>
    </xf>
    <xf numFmtId="49" fontId="44" fillId="0" borderId="7" xfId="1" applyNumberFormat="1" applyFont="1" applyBorder="1" applyAlignment="1">
      <alignment horizontal="justify" vertical="top" wrapText="1"/>
    </xf>
    <xf numFmtId="49" fontId="44" fillId="0" borderId="80" xfId="1" applyNumberFormat="1" applyFont="1" applyBorder="1" applyAlignment="1">
      <alignment horizontal="justify" vertical="top" wrapText="1"/>
    </xf>
    <xf numFmtId="49" fontId="44" fillId="0" borderId="8" xfId="1" applyNumberFormat="1" applyFont="1" applyBorder="1" applyAlignment="1">
      <alignment horizontal="justify" vertical="top" wrapText="1"/>
    </xf>
    <xf numFmtId="0" fontId="41" fillId="0" borderId="12" xfId="0" applyFont="1" applyBorder="1" applyAlignment="1">
      <alignment horizontal="center"/>
    </xf>
    <xf numFmtId="0" fontId="45" fillId="4" borderId="71" xfId="0" applyFont="1" applyFill="1" applyBorder="1" applyAlignment="1">
      <alignment horizontal="center" vertical="center" wrapText="1"/>
    </xf>
    <xf numFmtId="0" fontId="45" fillId="4" borderId="79" xfId="0" applyFont="1" applyFill="1" applyBorder="1" applyAlignment="1">
      <alignment horizontal="center" vertical="center" wrapText="1"/>
    </xf>
    <xf numFmtId="0" fontId="45" fillId="4" borderId="72" xfId="0" applyFont="1" applyFill="1" applyBorder="1" applyAlignment="1">
      <alignment horizontal="center" vertical="center" wrapText="1"/>
    </xf>
    <xf numFmtId="0" fontId="45" fillId="4" borderId="7" xfId="1" applyFont="1" applyFill="1" applyBorder="1" applyAlignment="1">
      <alignment horizontal="center" vertical="center"/>
    </xf>
    <xf numFmtId="0" fontId="45" fillId="4" borderId="8" xfId="1" applyFont="1" applyFill="1" applyBorder="1" applyAlignment="1">
      <alignment horizontal="center" vertical="center"/>
    </xf>
    <xf numFmtId="0" fontId="42" fillId="2" borderId="1" xfId="1" applyFont="1" applyFill="1" applyBorder="1" applyAlignment="1">
      <alignment horizontal="center" wrapText="1"/>
    </xf>
    <xf numFmtId="0" fontId="42" fillId="2" borderId="2" xfId="0" applyFont="1" applyFill="1" applyBorder="1" applyAlignment="1">
      <alignment horizontal="center" wrapText="1"/>
    </xf>
    <xf numFmtId="0" fontId="42" fillId="2" borderId="3" xfId="0" applyFont="1" applyFill="1" applyBorder="1" applyAlignment="1">
      <alignment horizontal="center" wrapText="1"/>
    </xf>
    <xf numFmtId="0" fontId="6" fillId="3" borderId="0" xfId="2" applyFont="1" applyFill="1" applyAlignment="1">
      <alignment horizontal="center"/>
    </xf>
    <xf numFmtId="2" fontId="42" fillId="0" borderId="6" xfId="1" applyNumberFormat="1" applyFont="1" applyFill="1" applyBorder="1" applyAlignment="1">
      <alignment horizontal="center" vertical="center"/>
    </xf>
    <xf numFmtId="3" fontId="44" fillId="0" borderId="6" xfId="1" applyNumberFormat="1" applyFont="1" applyFill="1" applyBorder="1" applyAlignment="1">
      <alignment horizontal="center" vertical="center"/>
    </xf>
  </cellXfs>
  <cellStyles count="3">
    <cellStyle name="Normal" xfId="0" builtinId="0"/>
    <cellStyle name="Normal 2" xfId="2" xr:uid="{00000000-0005-0000-0000-000001000000}"/>
    <cellStyle name="Normal_FORMATO_SP2_sp3" xfId="1" xr:uid="{00000000-0005-0000-0000-000002000000}"/>
  </cellStyles>
  <dxfs count="0"/>
  <tableStyles count="0" defaultTableStyle="TableStyleMedium2" defaultPivotStyle="PivotStyleLight16"/>
  <colors>
    <mruColors>
      <color rgb="FF00FF00"/>
      <color rgb="FF00FFFF"/>
      <color rgb="FF66FF99"/>
      <color rgb="FFFF00FF"/>
      <color rgb="FF8B2D3A"/>
      <color rgb="FF99FF66"/>
      <color rgb="FF00FF99"/>
      <color rgb="FFFF0066"/>
      <color rgb="FF00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447676</xdr:colOff>
      <xdr:row>0</xdr:row>
      <xdr:rowOff>54428</xdr:rowOff>
    </xdr:from>
    <xdr:to>
      <xdr:col>1</xdr:col>
      <xdr:colOff>904876</xdr:colOff>
      <xdr:row>2</xdr:row>
      <xdr:rowOff>124277</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447676" y="54428"/>
          <a:ext cx="1104900" cy="479424"/>
        </a:xfrm>
        <a:prstGeom prst="rect">
          <a:avLst/>
        </a:prstGeom>
        <a:solidFill>
          <a:srgbClr val="FFFFFF"/>
        </a:solidFill>
        <a:ln w="9525">
          <a:noFill/>
          <a:miter lim="800000"/>
          <a:headEnd/>
          <a:tailEnd/>
        </a:ln>
      </xdr:spPr>
      <xdr:txBody>
        <a:bodyPr vertOverflow="clip" wrap="square" lIns="45720" tIns="41148" rIns="0" bIns="0" anchor="t" upright="1"/>
        <a:lstStyle/>
        <a:p>
          <a:pPr algn="l" rtl="0">
            <a:defRPr sz="1000"/>
          </a:pPr>
          <a:r>
            <a:rPr lang="es-MX" sz="2400" b="1" i="0" strike="noStrike">
              <a:solidFill>
                <a:srgbClr val="000000"/>
              </a:solidFill>
              <a:latin typeface="Arial Narrow"/>
            </a:rPr>
            <a:t>SP-2</a:t>
          </a:r>
        </a:p>
      </xdr:txBody>
    </xdr:sp>
    <xdr:clientData/>
  </xdr:twoCellAnchor>
  <xdr:twoCellAnchor editAs="oneCell">
    <xdr:from>
      <xdr:col>6</xdr:col>
      <xdr:colOff>721186</xdr:colOff>
      <xdr:row>0</xdr:row>
      <xdr:rowOff>81646</xdr:rowOff>
    </xdr:from>
    <xdr:to>
      <xdr:col>8</xdr:col>
      <xdr:colOff>1061353</xdr:colOff>
      <xdr:row>4</xdr:row>
      <xdr:rowOff>81642</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55861" y="81646"/>
          <a:ext cx="2702367" cy="8096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1309559</xdr:colOff>
      <xdr:row>0</xdr:row>
      <xdr:rowOff>142874</xdr:rowOff>
    </xdr:from>
    <xdr:to>
      <xdr:col>18</xdr:col>
      <xdr:colOff>3983614</xdr:colOff>
      <xdr:row>4</xdr:row>
      <xdr:rowOff>95249</xdr:rowOff>
    </xdr:to>
    <xdr:pic>
      <xdr:nvPicPr>
        <xdr:cNvPr id="2" name="Imagen 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22484" y="142874"/>
          <a:ext cx="5436305"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447676</xdr:colOff>
      <xdr:row>0</xdr:row>
      <xdr:rowOff>107949</xdr:rowOff>
    </xdr:from>
    <xdr:to>
      <xdr:col>1</xdr:col>
      <xdr:colOff>904876</xdr:colOff>
      <xdr:row>3</xdr:row>
      <xdr:rowOff>69849</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447676" y="107949"/>
          <a:ext cx="1104900" cy="561975"/>
        </a:xfrm>
        <a:prstGeom prst="rect">
          <a:avLst/>
        </a:prstGeom>
        <a:solidFill>
          <a:srgbClr val="FFFFFF"/>
        </a:solidFill>
        <a:ln w="9525">
          <a:noFill/>
          <a:miter lim="800000"/>
          <a:headEnd/>
          <a:tailEnd/>
        </a:ln>
      </xdr:spPr>
      <xdr:txBody>
        <a:bodyPr vertOverflow="clip" wrap="square" lIns="45720" tIns="41148" rIns="0" bIns="0" anchor="t" upright="1"/>
        <a:lstStyle/>
        <a:p>
          <a:pPr algn="l" rtl="0">
            <a:defRPr sz="1000"/>
          </a:pPr>
          <a:r>
            <a:rPr lang="es-MX" sz="1100" b="1" i="0" strike="noStrike">
              <a:solidFill>
                <a:srgbClr val="000000"/>
              </a:solidFill>
              <a:latin typeface="Arial Narrow"/>
            </a:rPr>
            <a:t>SP-2</a:t>
          </a:r>
        </a:p>
      </xdr:txBody>
    </xdr:sp>
    <xdr:clientData/>
  </xdr:twoCellAnchor>
  <xdr:twoCellAnchor editAs="oneCell">
    <xdr:from>
      <xdr:col>5</xdr:col>
      <xdr:colOff>766762</xdr:colOff>
      <xdr:row>0</xdr:row>
      <xdr:rowOff>71443</xdr:rowOff>
    </xdr:from>
    <xdr:to>
      <xdr:col>8</xdr:col>
      <xdr:colOff>398463</xdr:colOff>
      <xdr:row>3</xdr:row>
      <xdr:rowOff>23813</xdr:rowOff>
    </xdr:to>
    <xdr:pic>
      <xdr:nvPicPr>
        <xdr:cNvPr id="4" name="Imagen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58325" y="71443"/>
          <a:ext cx="2179638" cy="7143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447676</xdr:colOff>
      <xdr:row>0</xdr:row>
      <xdr:rowOff>54428</xdr:rowOff>
    </xdr:from>
    <xdr:to>
      <xdr:col>1</xdr:col>
      <xdr:colOff>904876</xdr:colOff>
      <xdr:row>2</xdr:row>
      <xdr:rowOff>124277</xdr:rowOff>
    </xdr:to>
    <xdr:sp macro="" textlink="">
      <xdr:nvSpPr>
        <xdr:cNvPr id="2" name="Text Box 4">
          <a:extLst>
            <a:ext uri="{FF2B5EF4-FFF2-40B4-BE49-F238E27FC236}">
              <a16:creationId xmlns:a16="http://schemas.microsoft.com/office/drawing/2014/main" id="{00000000-0008-0000-0900-000002000000}"/>
            </a:ext>
          </a:extLst>
        </xdr:cNvPr>
        <xdr:cNvSpPr txBox="1">
          <a:spLocks noChangeArrowheads="1"/>
        </xdr:cNvSpPr>
      </xdr:nvSpPr>
      <xdr:spPr bwMode="auto">
        <a:xfrm>
          <a:off x="447676" y="54428"/>
          <a:ext cx="1104900" cy="479424"/>
        </a:xfrm>
        <a:prstGeom prst="rect">
          <a:avLst/>
        </a:prstGeom>
        <a:solidFill>
          <a:srgbClr val="FFFFFF"/>
        </a:solidFill>
        <a:ln w="9525">
          <a:noFill/>
          <a:miter lim="800000"/>
          <a:headEnd/>
          <a:tailEnd/>
        </a:ln>
      </xdr:spPr>
      <xdr:txBody>
        <a:bodyPr vertOverflow="clip" wrap="square" lIns="45720" tIns="41148" rIns="0" bIns="0" anchor="t" upright="1"/>
        <a:lstStyle/>
        <a:p>
          <a:pPr algn="l" rtl="0">
            <a:defRPr sz="1000"/>
          </a:pPr>
          <a:r>
            <a:rPr lang="es-MX" sz="1200" b="1" i="0" strike="noStrike">
              <a:solidFill>
                <a:srgbClr val="000000"/>
              </a:solidFill>
              <a:latin typeface="Arial Narrow"/>
            </a:rPr>
            <a:t>SP-3</a:t>
          </a:r>
        </a:p>
      </xdr:txBody>
    </xdr:sp>
    <xdr:clientData/>
  </xdr:twoCellAnchor>
  <xdr:twoCellAnchor editAs="oneCell">
    <xdr:from>
      <xdr:col>5</xdr:col>
      <xdr:colOff>2605520</xdr:colOff>
      <xdr:row>0</xdr:row>
      <xdr:rowOff>77067</xdr:rowOff>
    </xdr:from>
    <xdr:to>
      <xdr:col>5</xdr:col>
      <xdr:colOff>5665067</xdr:colOff>
      <xdr:row>3</xdr:row>
      <xdr:rowOff>142875</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32676" y="77067"/>
          <a:ext cx="3059547" cy="8397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25"/>
  <sheetViews>
    <sheetView topLeftCell="D16" zoomScale="70" zoomScaleNormal="70" zoomScaleSheetLayoutView="55" workbookViewId="0">
      <selection activeCell="D22" sqref="D22:D24"/>
    </sheetView>
  </sheetViews>
  <sheetFormatPr baseColWidth="10" defaultRowHeight="15"/>
  <cols>
    <col min="1" max="1" width="9.6640625" customWidth="1"/>
    <col min="2" max="2" width="26.33203125" customWidth="1"/>
    <col min="3" max="3" width="46.1640625" customWidth="1"/>
    <col min="4" max="4" width="48.5" customWidth="1"/>
    <col min="5" max="5" width="21.5" customWidth="1"/>
    <col min="6" max="6" width="11.6640625" customWidth="1"/>
    <col min="7" max="9" width="17.6640625" customWidth="1"/>
  </cols>
  <sheetData>
    <row r="1" spans="1:9" ht="17" thickTop="1">
      <c r="A1" s="97" t="s">
        <v>0</v>
      </c>
      <c r="B1" s="98"/>
      <c r="C1" s="98"/>
      <c r="D1" s="98"/>
      <c r="E1" s="98"/>
      <c r="F1" s="98"/>
      <c r="G1" s="98"/>
      <c r="H1" s="98"/>
      <c r="I1" s="99"/>
    </row>
    <row r="2" spans="1:9" ht="16">
      <c r="A2" s="100">
        <v>2020</v>
      </c>
      <c r="B2" s="101"/>
      <c r="C2" s="101"/>
      <c r="D2" s="101"/>
      <c r="E2" s="101"/>
      <c r="F2" s="101"/>
      <c r="G2" s="101"/>
      <c r="H2" s="101"/>
      <c r="I2" s="102"/>
    </row>
    <row r="3" spans="1:9" ht="16">
      <c r="A3" s="100"/>
      <c r="B3" s="101"/>
      <c r="C3" s="101"/>
      <c r="D3" s="101"/>
      <c r="E3" s="101"/>
      <c r="F3" s="101"/>
      <c r="G3" s="101"/>
      <c r="H3" s="101"/>
      <c r="I3" s="102"/>
    </row>
    <row r="4" spans="1:9" ht="16">
      <c r="A4" s="14" t="s">
        <v>25</v>
      </c>
      <c r="B4" s="15"/>
      <c r="C4" s="15"/>
      <c r="D4" s="16"/>
      <c r="E4" s="16"/>
      <c r="F4" s="16"/>
      <c r="G4" s="16"/>
      <c r="H4" s="17"/>
      <c r="I4" s="18"/>
    </row>
    <row r="5" spans="1:9" ht="16">
      <c r="A5" s="19" t="s">
        <v>1</v>
      </c>
      <c r="B5" s="15"/>
      <c r="C5" s="15"/>
      <c r="D5" s="16"/>
      <c r="E5" s="17" t="s">
        <v>2</v>
      </c>
      <c r="F5" s="16"/>
      <c r="G5" s="17"/>
      <c r="H5" s="16"/>
      <c r="I5" s="18"/>
    </row>
    <row r="6" spans="1:9">
      <c r="A6" s="103" t="s">
        <v>3</v>
      </c>
      <c r="B6" s="104"/>
      <c r="C6" s="109" t="s">
        <v>4</v>
      </c>
      <c r="D6" s="104"/>
      <c r="E6" s="104"/>
      <c r="F6" s="110"/>
      <c r="G6" s="115" t="s">
        <v>5</v>
      </c>
      <c r="H6" s="116"/>
      <c r="I6" s="117"/>
    </row>
    <row r="7" spans="1:9">
      <c r="A7" s="105"/>
      <c r="B7" s="106"/>
      <c r="C7" s="111"/>
      <c r="D7" s="106"/>
      <c r="E7" s="106"/>
      <c r="F7" s="112"/>
      <c r="G7" s="118"/>
      <c r="H7" s="119"/>
      <c r="I7" s="120"/>
    </row>
    <row r="8" spans="1:9" ht="16">
      <c r="A8" s="107"/>
      <c r="B8" s="108"/>
      <c r="C8" s="113"/>
      <c r="D8" s="108"/>
      <c r="E8" s="108"/>
      <c r="F8" s="114"/>
      <c r="G8" s="121" t="s">
        <v>6</v>
      </c>
      <c r="H8" s="122"/>
      <c r="I8" s="123"/>
    </row>
    <row r="9" spans="1:9" ht="16">
      <c r="A9" s="124" t="s">
        <v>7</v>
      </c>
      <c r="B9" s="126" t="s">
        <v>8</v>
      </c>
      <c r="C9" s="129" t="s">
        <v>9</v>
      </c>
      <c r="D9" s="129" t="s">
        <v>10</v>
      </c>
      <c r="E9" s="129" t="s">
        <v>11</v>
      </c>
      <c r="F9" s="20"/>
      <c r="G9" s="156" t="s">
        <v>12</v>
      </c>
      <c r="H9" s="156" t="s">
        <v>13</v>
      </c>
      <c r="I9" s="157"/>
    </row>
    <row r="10" spans="1:9" ht="16">
      <c r="A10" s="125"/>
      <c r="B10" s="127"/>
      <c r="C10" s="130"/>
      <c r="D10" s="132"/>
      <c r="E10" s="130"/>
      <c r="F10" s="21"/>
      <c r="G10" s="158"/>
      <c r="H10" s="158"/>
      <c r="I10" s="159"/>
    </row>
    <row r="11" spans="1:9" ht="16">
      <c r="A11" s="125"/>
      <c r="B11" s="127"/>
      <c r="C11" s="130"/>
      <c r="D11" s="132"/>
      <c r="E11" s="130"/>
      <c r="F11" s="21"/>
      <c r="G11" s="160" t="s">
        <v>14</v>
      </c>
      <c r="H11" s="160" t="s">
        <v>14</v>
      </c>
      <c r="I11" s="162" t="s">
        <v>15</v>
      </c>
    </row>
    <row r="12" spans="1:9" ht="17" thickBot="1">
      <c r="A12" s="125"/>
      <c r="B12" s="128"/>
      <c r="C12" s="131"/>
      <c r="D12" s="133"/>
      <c r="E12" s="131"/>
      <c r="F12" s="22"/>
      <c r="G12" s="161"/>
      <c r="H12" s="161"/>
      <c r="I12" s="163"/>
    </row>
    <row r="13" spans="1:9" ht="55.5" customHeight="1" thickTop="1">
      <c r="A13" s="134" t="s">
        <v>50</v>
      </c>
      <c r="B13" s="137" t="s">
        <v>51</v>
      </c>
      <c r="C13" s="140" t="s">
        <v>52</v>
      </c>
      <c r="D13" s="140" t="s">
        <v>53</v>
      </c>
      <c r="E13" s="143" t="s">
        <v>54</v>
      </c>
      <c r="F13" s="23" t="s">
        <v>16</v>
      </c>
      <c r="G13" s="24">
        <f>IF(G15=0,0,(G14/G15*100))</f>
        <v>100</v>
      </c>
      <c r="H13" s="24">
        <f>IF(H15=0,0,(H14/H15*100))</f>
        <v>0</v>
      </c>
      <c r="I13" s="25">
        <f>IF(I15=0,0,(I14/I15*100))</f>
        <v>0</v>
      </c>
    </row>
    <row r="14" spans="1:9" ht="47.25" customHeight="1">
      <c r="A14" s="135"/>
      <c r="B14" s="138"/>
      <c r="C14" s="141"/>
      <c r="D14" s="141"/>
      <c r="E14" s="144"/>
      <c r="F14" s="26" t="s">
        <v>17</v>
      </c>
      <c r="G14" s="27">
        <v>35378</v>
      </c>
      <c r="H14" s="27">
        <v>0</v>
      </c>
      <c r="I14" s="28">
        <v>0</v>
      </c>
    </row>
    <row r="15" spans="1:9" ht="68.25" customHeight="1" thickBot="1">
      <c r="A15" s="135"/>
      <c r="B15" s="138"/>
      <c r="C15" s="142"/>
      <c r="D15" s="142"/>
      <c r="E15" s="145"/>
      <c r="F15" s="29" t="s">
        <v>18</v>
      </c>
      <c r="G15" s="30">
        <v>35378</v>
      </c>
      <c r="H15" s="30">
        <v>0</v>
      </c>
      <c r="I15" s="31">
        <v>0</v>
      </c>
    </row>
    <row r="16" spans="1:9" ht="39.75" customHeight="1" thickTop="1">
      <c r="A16" s="135"/>
      <c r="B16" s="138"/>
      <c r="C16" s="140" t="s">
        <v>55</v>
      </c>
      <c r="D16" s="140" t="s">
        <v>56</v>
      </c>
      <c r="E16" s="143" t="s">
        <v>57</v>
      </c>
      <c r="F16" s="23" t="s">
        <v>16</v>
      </c>
      <c r="G16" s="32">
        <f>IF(G18=0,0,(G17/G18*100))</f>
        <v>98.318181818181813</v>
      </c>
      <c r="H16" s="33">
        <f>IF(H18=0,0,(H17/H18*100))</f>
        <v>98.873239436619713</v>
      </c>
      <c r="I16" s="34">
        <f>IF(I18=0,0,(I17/I18*100))</f>
        <v>86.760563380281681</v>
      </c>
    </row>
    <row r="17" spans="1:9" ht="37.5" customHeight="1">
      <c r="A17" s="135"/>
      <c r="B17" s="138"/>
      <c r="C17" s="141"/>
      <c r="D17" s="141"/>
      <c r="E17" s="144"/>
      <c r="F17" s="26" t="s">
        <v>17</v>
      </c>
      <c r="G17" s="27">
        <v>2163</v>
      </c>
      <c r="H17" s="27">
        <v>1053</v>
      </c>
      <c r="I17" s="28">
        <v>924</v>
      </c>
    </row>
    <row r="18" spans="1:9" ht="30" customHeight="1" thickBot="1">
      <c r="A18" s="135"/>
      <c r="B18" s="138"/>
      <c r="C18" s="142"/>
      <c r="D18" s="142"/>
      <c r="E18" s="145"/>
      <c r="F18" s="29" t="s">
        <v>18</v>
      </c>
      <c r="G18" s="30">
        <v>2200</v>
      </c>
      <c r="H18" s="30">
        <v>1065</v>
      </c>
      <c r="I18" s="31">
        <v>1065</v>
      </c>
    </row>
    <row r="19" spans="1:9" ht="63" customHeight="1" thickTop="1">
      <c r="A19" s="135"/>
      <c r="B19" s="138"/>
      <c r="C19" s="140" t="s">
        <v>58</v>
      </c>
      <c r="D19" s="140" t="s">
        <v>59</v>
      </c>
      <c r="E19" s="143" t="s">
        <v>60</v>
      </c>
      <c r="F19" s="23" t="s">
        <v>16</v>
      </c>
      <c r="G19" s="33">
        <f>IF(G21=0,0,(G20/G21*100))</f>
        <v>98.272222222222226</v>
      </c>
      <c r="H19" s="32">
        <f>IF(H21=0,0,(H20/H21*100))</f>
        <v>0</v>
      </c>
      <c r="I19" s="25">
        <f>IF(I21=0,0,(I20/I21*100))</f>
        <v>0</v>
      </c>
    </row>
    <row r="20" spans="1:9" ht="60" customHeight="1">
      <c r="A20" s="135"/>
      <c r="B20" s="138"/>
      <c r="C20" s="154"/>
      <c r="D20" s="141"/>
      <c r="E20" s="144"/>
      <c r="F20" s="26" t="s">
        <v>17</v>
      </c>
      <c r="G20" s="27">
        <v>35378</v>
      </c>
      <c r="H20" s="27">
        <v>0</v>
      </c>
      <c r="I20" s="28">
        <v>0</v>
      </c>
    </row>
    <row r="21" spans="1:9" ht="57" customHeight="1" thickBot="1">
      <c r="A21" s="135"/>
      <c r="B21" s="139"/>
      <c r="C21" s="155"/>
      <c r="D21" s="142"/>
      <c r="E21" s="145"/>
      <c r="F21" s="35" t="s">
        <v>18</v>
      </c>
      <c r="G21" s="30">
        <v>36000</v>
      </c>
      <c r="H21" s="30">
        <v>0</v>
      </c>
      <c r="I21" s="31">
        <v>0</v>
      </c>
    </row>
    <row r="22" spans="1:9" ht="45" customHeight="1" thickTop="1">
      <c r="A22" s="135"/>
      <c r="B22" s="146" t="s">
        <v>61</v>
      </c>
      <c r="C22" s="149" t="s">
        <v>62</v>
      </c>
      <c r="D22" s="149" t="s">
        <v>63</v>
      </c>
      <c r="E22" s="143" t="s">
        <v>23</v>
      </c>
      <c r="F22" s="23" t="s">
        <v>16</v>
      </c>
      <c r="G22" s="32">
        <f>IF(G24=0,0,(G23/G24*100))</f>
        <v>93.333333333333329</v>
      </c>
      <c r="H22" s="32">
        <f>IF(H24=0,0,(H23/H24*100))</f>
        <v>0</v>
      </c>
      <c r="I22" s="25">
        <f>IF(I24=0,0,(I23/I24*100))</f>
        <v>0</v>
      </c>
    </row>
    <row r="23" spans="1:9" ht="47.25" customHeight="1">
      <c r="A23" s="135"/>
      <c r="B23" s="147"/>
      <c r="C23" s="150"/>
      <c r="D23" s="152"/>
      <c r="E23" s="144"/>
      <c r="F23" s="26" t="s">
        <v>17</v>
      </c>
      <c r="G23" s="27">
        <v>14</v>
      </c>
      <c r="H23" s="27">
        <v>0</v>
      </c>
      <c r="I23" s="28">
        <v>0</v>
      </c>
    </row>
    <row r="24" spans="1:9" ht="39.75" customHeight="1" thickBot="1">
      <c r="A24" s="136"/>
      <c r="B24" s="148"/>
      <c r="C24" s="151"/>
      <c r="D24" s="153"/>
      <c r="E24" s="145"/>
      <c r="F24" s="35" t="s">
        <v>18</v>
      </c>
      <c r="G24" s="30">
        <v>15</v>
      </c>
      <c r="H24" s="30">
        <v>0</v>
      </c>
      <c r="I24" s="31">
        <v>0</v>
      </c>
    </row>
    <row r="25" spans="1:9" ht="16" thickTop="1"/>
  </sheetData>
  <mergeCells count="32">
    <mergeCell ref="H9:I10"/>
    <mergeCell ref="G11:G12"/>
    <mergeCell ref="H11:H12"/>
    <mergeCell ref="I11:I12"/>
    <mergeCell ref="G9:G10"/>
    <mergeCell ref="A13:A24"/>
    <mergeCell ref="B13:B21"/>
    <mergeCell ref="C13:C15"/>
    <mergeCell ref="D13:D15"/>
    <mergeCell ref="E13:E15"/>
    <mergeCell ref="C16:C18"/>
    <mergeCell ref="B22:B24"/>
    <mergeCell ref="C22:C24"/>
    <mergeCell ref="D22:D24"/>
    <mergeCell ref="E22:E24"/>
    <mergeCell ref="D16:D18"/>
    <mergeCell ref="E16:E18"/>
    <mergeCell ref="C19:C21"/>
    <mergeCell ref="D19:D21"/>
    <mergeCell ref="E19:E21"/>
    <mergeCell ref="A9:A12"/>
    <mergeCell ref="B9:B12"/>
    <mergeCell ref="C9:C12"/>
    <mergeCell ref="D9:D12"/>
    <mergeCell ref="E9:E12"/>
    <mergeCell ref="A1:I1"/>
    <mergeCell ref="A2:I2"/>
    <mergeCell ref="A3:I3"/>
    <mergeCell ref="A6:B8"/>
    <mergeCell ref="C6:F8"/>
    <mergeCell ref="G6:I7"/>
    <mergeCell ref="G8:I8"/>
  </mergeCells>
  <printOptions horizontalCentered="1"/>
  <pageMargins left="0.23622047244094491" right="0.23622047244094491"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2"/>
  <sheetViews>
    <sheetView view="pageBreakPreview" topLeftCell="A68" zoomScale="30" zoomScaleNormal="55" zoomScaleSheetLayoutView="30" zoomScalePageLayoutView="40" workbookViewId="0">
      <selection activeCell="J74" sqref="J74:S74"/>
    </sheetView>
  </sheetViews>
  <sheetFormatPr baseColWidth="10" defaultRowHeight="15"/>
  <cols>
    <col min="1" max="1" width="7.6640625" customWidth="1"/>
    <col min="2" max="2" width="18.6640625" customWidth="1"/>
    <col min="3" max="3" width="98.5" customWidth="1"/>
    <col min="4" max="4" width="35.6640625" customWidth="1"/>
    <col min="5" max="5" width="37.5" customWidth="1"/>
    <col min="6" max="6" width="13.6640625" customWidth="1"/>
    <col min="7" max="7" width="23.83203125" customWidth="1"/>
    <col min="8" max="9" width="13.6640625" customWidth="1"/>
    <col min="10" max="18" width="20.6640625" customWidth="1"/>
    <col min="19" max="19" width="62.33203125" customWidth="1"/>
    <col min="20" max="237" width="11.5"/>
    <col min="238" max="238" width="7.83203125" customWidth="1"/>
    <col min="239" max="239" width="15.5" customWidth="1"/>
    <col min="240" max="240" width="42.83203125" customWidth="1"/>
    <col min="241" max="241" width="26.1640625" customWidth="1"/>
    <col min="242" max="242" width="14.1640625" customWidth="1"/>
    <col min="243" max="243" width="10.6640625" customWidth="1"/>
    <col min="244" max="244" width="16.83203125" customWidth="1"/>
    <col min="245" max="245" width="10.6640625" customWidth="1"/>
    <col min="246" max="246" width="18.5" customWidth="1"/>
    <col min="247" max="247" width="18.6640625" customWidth="1"/>
    <col min="248" max="249" width="10.6640625" customWidth="1"/>
    <col min="250" max="250" width="22.1640625" customWidth="1"/>
    <col min="251" max="252" width="10.6640625" customWidth="1"/>
    <col min="253" max="253" width="19" customWidth="1"/>
    <col min="254" max="254" width="18.33203125" customWidth="1"/>
    <col min="255" max="256" width="17.5" customWidth="1"/>
    <col min="257" max="257" width="4.33203125" customWidth="1"/>
    <col min="258" max="258" width="19.33203125" customWidth="1"/>
    <col min="259" max="259" width="22.83203125" customWidth="1"/>
    <col min="260" max="260" width="11.5"/>
    <col min="261" max="261" width="12.5" bestFit="1" customWidth="1"/>
    <col min="262" max="493" width="11.5"/>
    <col min="494" max="494" width="7.83203125" customWidth="1"/>
    <col min="495" max="495" width="15.5" customWidth="1"/>
    <col min="496" max="496" width="42.83203125" customWidth="1"/>
    <col min="497" max="497" width="26.1640625" customWidth="1"/>
    <col min="498" max="498" width="14.1640625" customWidth="1"/>
    <col min="499" max="499" width="10.6640625" customWidth="1"/>
    <col min="500" max="500" width="16.83203125" customWidth="1"/>
    <col min="501" max="501" width="10.6640625" customWidth="1"/>
    <col min="502" max="502" width="18.5" customWidth="1"/>
    <col min="503" max="503" width="18.6640625" customWidth="1"/>
    <col min="504" max="505" width="10.6640625" customWidth="1"/>
    <col min="506" max="506" width="22.1640625" customWidth="1"/>
    <col min="507" max="508" width="10.6640625" customWidth="1"/>
    <col min="509" max="509" width="19" customWidth="1"/>
    <col min="510" max="510" width="18.33203125" customWidth="1"/>
    <col min="511" max="512" width="17.5" customWidth="1"/>
    <col min="513" max="513" width="4.33203125" customWidth="1"/>
    <col min="514" max="514" width="19.33203125" customWidth="1"/>
    <col min="515" max="515" width="22.83203125" customWidth="1"/>
    <col min="516" max="516" width="11.5"/>
    <col min="517" max="517" width="12.5" bestFit="1" customWidth="1"/>
    <col min="518" max="749" width="11.5"/>
    <col min="750" max="750" width="7.83203125" customWidth="1"/>
    <col min="751" max="751" width="15.5" customWidth="1"/>
    <col min="752" max="752" width="42.83203125" customWidth="1"/>
    <col min="753" max="753" width="26.1640625" customWidth="1"/>
    <col min="754" max="754" width="14.1640625" customWidth="1"/>
    <col min="755" max="755" width="10.6640625" customWidth="1"/>
    <col min="756" max="756" width="16.83203125" customWidth="1"/>
    <col min="757" max="757" width="10.6640625" customWidth="1"/>
    <col min="758" max="758" width="18.5" customWidth="1"/>
    <col min="759" max="759" width="18.6640625" customWidth="1"/>
    <col min="760" max="761" width="10.6640625" customWidth="1"/>
    <col min="762" max="762" width="22.1640625" customWidth="1"/>
    <col min="763" max="764" width="10.6640625" customWidth="1"/>
    <col min="765" max="765" width="19" customWidth="1"/>
    <col min="766" max="766" width="18.33203125" customWidth="1"/>
    <col min="767" max="768" width="17.5" customWidth="1"/>
    <col min="769" max="769" width="4.33203125" customWidth="1"/>
    <col min="770" max="770" width="19.33203125" customWidth="1"/>
    <col min="771" max="771" width="22.83203125" customWidth="1"/>
    <col min="772" max="772" width="11.5"/>
    <col min="773" max="773" width="12.5" bestFit="1" customWidth="1"/>
    <col min="774" max="1005" width="11.5"/>
    <col min="1006" max="1006" width="7.83203125" customWidth="1"/>
    <col min="1007" max="1007" width="15.5" customWidth="1"/>
    <col min="1008" max="1008" width="42.83203125" customWidth="1"/>
    <col min="1009" max="1009" width="26.1640625" customWidth="1"/>
    <col min="1010" max="1010" width="14.1640625" customWidth="1"/>
    <col min="1011" max="1011" width="10.6640625" customWidth="1"/>
    <col min="1012" max="1012" width="16.83203125" customWidth="1"/>
    <col min="1013" max="1013" width="10.6640625" customWidth="1"/>
    <col min="1014" max="1014" width="18.5" customWidth="1"/>
    <col min="1015" max="1015" width="18.6640625" customWidth="1"/>
    <col min="1016" max="1017" width="10.6640625" customWidth="1"/>
    <col min="1018" max="1018" width="22.1640625" customWidth="1"/>
    <col min="1019" max="1020" width="10.6640625" customWidth="1"/>
    <col min="1021" max="1021" width="19" customWidth="1"/>
    <col min="1022" max="1022" width="18.33203125" customWidth="1"/>
    <col min="1023" max="1024" width="17.5" customWidth="1"/>
    <col min="1025" max="1025" width="4.33203125" customWidth="1"/>
    <col min="1026" max="1026" width="19.33203125" customWidth="1"/>
    <col min="1027" max="1027" width="22.83203125" customWidth="1"/>
    <col min="1028" max="1028" width="11.5"/>
    <col min="1029" max="1029" width="12.5" bestFit="1" customWidth="1"/>
    <col min="1030" max="1261" width="11.5"/>
    <col min="1262" max="1262" width="7.83203125" customWidth="1"/>
    <col min="1263" max="1263" width="15.5" customWidth="1"/>
    <col min="1264" max="1264" width="42.83203125" customWidth="1"/>
    <col min="1265" max="1265" width="26.1640625" customWidth="1"/>
    <col min="1266" max="1266" width="14.1640625" customWidth="1"/>
    <col min="1267" max="1267" width="10.6640625" customWidth="1"/>
    <col min="1268" max="1268" width="16.83203125" customWidth="1"/>
    <col min="1269" max="1269" width="10.6640625" customWidth="1"/>
    <col min="1270" max="1270" width="18.5" customWidth="1"/>
    <col min="1271" max="1271" width="18.6640625" customWidth="1"/>
    <col min="1272" max="1273" width="10.6640625" customWidth="1"/>
    <col min="1274" max="1274" width="22.1640625" customWidth="1"/>
    <col min="1275" max="1276" width="10.6640625" customWidth="1"/>
    <col min="1277" max="1277" width="19" customWidth="1"/>
    <col min="1278" max="1278" width="18.33203125" customWidth="1"/>
    <col min="1279" max="1280" width="17.5" customWidth="1"/>
    <col min="1281" max="1281" width="4.33203125" customWidth="1"/>
    <col min="1282" max="1282" width="19.33203125" customWidth="1"/>
    <col min="1283" max="1283" width="22.83203125" customWidth="1"/>
    <col min="1284" max="1284" width="11.5"/>
    <col min="1285" max="1285" width="12.5" bestFit="1" customWidth="1"/>
    <col min="1286" max="1517" width="11.5"/>
    <col min="1518" max="1518" width="7.83203125" customWidth="1"/>
    <col min="1519" max="1519" width="15.5" customWidth="1"/>
    <col min="1520" max="1520" width="42.83203125" customWidth="1"/>
    <col min="1521" max="1521" width="26.1640625" customWidth="1"/>
    <col min="1522" max="1522" width="14.1640625" customWidth="1"/>
    <col min="1523" max="1523" width="10.6640625" customWidth="1"/>
    <col min="1524" max="1524" width="16.83203125" customWidth="1"/>
    <col min="1525" max="1525" width="10.6640625" customWidth="1"/>
    <col min="1526" max="1526" width="18.5" customWidth="1"/>
    <col min="1527" max="1527" width="18.6640625" customWidth="1"/>
    <col min="1528" max="1529" width="10.6640625" customWidth="1"/>
    <col min="1530" max="1530" width="22.1640625" customWidth="1"/>
    <col min="1531" max="1532" width="10.6640625" customWidth="1"/>
    <col min="1533" max="1533" width="19" customWidth="1"/>
    <col min="1534" max="1534" width="18.33203125" customWidth="1"/>
    <col min="1535" max="1536" width="17.5" customWidth="1"/>
    <col min="1537" max="1537" width="4.33203125" customWidth="1"/>
    <col min="1538" max="1538" width="19.33203125" customWidth="1"/>
    <col min="1539" max="1539" width="22.83203125" customWidth="1"/>
    <col min="1540" max="1540" width="11.5"/>
    <col min="1541" max="1541" width="12.5" bestFit="1" customWidth="1"/>
    <col min="1542" max="1773" width="11.5"/>
    <col min="1774" max="1774" width="7.83203125" customWidth="1"/>
    <col min="1775" max="1775" width="15.5" customWidth="1"/>
    <col min="1776" max="1776" width="42.83203125" customWidth="1"/>
    <col min="1777" max="1777" width="26.1640625" customWidth="1"/>
    <col min="1778" max="1778" width="14.1640625" customWidth="1"/>
    <col min="1779" max="1779" width="10.6640625" customWidth="1"/>
    <col min="1780" max="1780" width="16.83203125" customWidth="1"/>
    <col min="1781" max="1781" width="10.6640625" customWidth="1"/>
    <col min="1782" max="1782" width="18.5" customWidth="1"/>
    <col min="1783" max="1783" width="18.6640625" customWidth="1"/>
    <col min="1784" max="1785" width="10.6640625" customWidth="1"/>
    <col min="1786" max="1786" width="22.1640625" customWidth="1"/>
    <col min="1787" max="1788" width="10.6640625" customWidth="1"/>
    <col min="1789" max="1789" width="19" customWidth="1"/>
    <col min="1790" max="1790" width="18.33203125" customWidth="1"/>
    <col min="1791" max="1792" width="17.5" customWidth="1"/>
    <col min="1793" max="1793" width="4.33203125" customWidth="1"/>
    <col min="1794" max="1794" width="19.33203125" customWidth="1"/>
    <col min="1795" max="1795" width="22.83203125" customWidth="1"/>
    <col min="1796" max="1796" width="11.5"/>
    <col min="1797" max="1797" width="12.5" bestFit="1" customWidth="1"/>
    <col min="1798" max="2029" width="11.5"/>
    <col min="2030" max="2030" width="7.83203125" customWidth="1"/>
    <col min="2031" max="2031" width="15.5" customWidth="1"/>
    <col min="2032" max="2032" width="42.83203125" customWidth="1"/>
    <col min="2033" max="2033" width="26.1640625" customWidth="1"/>
    <col min="2034" max="2034" width="14.1640625" customWidth="1"/>
    <col min="2035" max="2035" width="10.6640625" customWidth="1"/>
    <col min="2036" max="2036" width="16.83203125" customWidth="1"/>
    <col min="2037" max="2037" width="10.6640625" customWidth="1"/>
    <col min="2038" max="2038" width="18.5" customWidth="1"/>
    <col min="2039" max="2039" width="18.6640625" customWidth="1"/>
    <col min="2040" max="2041" width="10.6640625" customWidth="1"/>
    <col min="2042" max="2042" width="22.1640625" customWidth="1"/>
    <col min="2043" max="2044" width="10.6640625" customWidth="1"/>
    <col min="2045" max="2045" width="19" customWidth="1"/>
    <col min="2046" max="2046" width="18.33203125" customWidth="1"/>
    <col min="2047" max="2048" width="17.5" customWidth="1"/>
    <col min="2049" max="2049" width="4.33203125" customWidth="1"/>
    <col min="2050" max="2050" width="19.33203125" customWidth="1"/>
    <col min="2051" max="2051" width="22.83203125" customWidth="1"/>
    <col min="2052" max="2052" width="11.5"/>
    <col min="2053" max="2053" width="12.5" bestFit="1" customWidth="1"/>
    <col min="2054" max="2285" width="11.5"/>
    <col min="2286" max="2286" width="7.83203125" customWidth="1"/>
    <col min="2287" max="2287" width="15.5" customWidth="1"/>
    <col min="2288" max="2288" width="42.83203125" customWidth="1"/>
    <col min="2289" max="2289" width="26.1640625" customWidth="1"/>
    <col min="2290" max="2290" width="14.1640625" customWidth="1"/>
    <col min="2291" max="2291" width="10.6640625" customWidth="1"/>
    <col min="2292" max="2292" width="16.83203125" customWidth="1"/>
    <col min="2293" max="2293" width="10.6640625" customWidth="1"/>
    <col min="2294" max="2294" width="18.5" customWidth="1"/>
    <col min="2295" max="2295" width="18.6640625" customWidth="1"/>
    <col min="2296" max="2297" width="10.6640625" customWidth="1"/>
    <col min="2298" max="2298" width="22.1640625" customWidth="1"/>
    <col min="2299" max="2300" width="10.6640625" customWidth="1"/>
    <col min="2301" max="2301" width="19" customWidth="1"/>
    <col min="2302" max="2302" width="18.33203125" customWidth="1"/>
    <col min="2303" max="2304" width="17.5" customWidth="1"/>
    <col min="2305" max="2305" width="4.33203125" customWidth="1"/>
    <col min="2306" max="2306" width="19.33203125" customWidth="1"/>
    <col min="2307" max="2307" width="22.83203125" customWidth="1"/>
    <col min="2308" max="2308" width="11.5"/>
    <col min="2309" max="2309" width="12.5" bestFit="1" customWidth="1"/>
    <col min="2310" max="2541" width="11.5"/>
    <col min="2542" max="2542" width="7.83203125" customWidth="1"/>
    <col min="2543" max="2543" width="15.5" customWidth="1"/>
    <col min="2544" max="2544" width="42.83203125" customWidth="1"/>
    <col min="2545" max="2545" width="26.1640625" customWidth="1"/>
    <col min="2546" max="2546" width="14.1640625" customWidth="1"/>
    <col min="2547" max="2547" width="10.6640625" customWidth="1"/>
    <col min="2548" max="2548" width="16.83203125" customWidth="1"/>
    <col min="2549" max="2549" width="10.6640625" customWidth="1"/>
    <col min="2550" max="2550" width="18.5" customWidth="1"/>
    <col min="2551" max="2551" width="18.6640625" customWidth="1"/>
    <col min="2552" max="2553" width="10.6640625" customWidth="1"/>
    <col min="2554" max="2554" width="22.1640625" customWidth="1"/>
    <col min="2555" max="2556" width="10.6640625" customWidth="1"/>
    <col min="2557" max="2557" width="19" customWidth="1"/>
    <col min="2558" max="2558" width="18.33203125" customWidth="1"/>
    <col min="2559" max="2560" width="17.5" customWidth="1"/>
    <col min="2561" max="2561" width="4.33203125" customWidth="1"/>
    <col min="2562" max="2562" width="19.33203125" customWidth="1"/>
    <col min="2563" max="2563" width="22.83203125" customWidth="1"/>
    <col min="2564" max="2564" width="11.5"/>
    <col min="2565" max="2565" width="12.5" bestFit="1" customWidth="1"/>
    <col min="2566" max="2797" width="11.5"/>
    <col min="2798" max="2798" width="7.83203125" customWidth="1"/>
    <col min="2799" max="2799" width="15.5" customWidth="1"/>
    <col min="2800" max="2800" width="42.83203125" customWidth="1"/>
    <col min="2801" max="2801" width="26.1640625" customWidth="1"/>
    <col min="2802" max="2802" width="14.1640625" customWidth="1"/>
    <col min="2803" max="2803" width="10.6640625" customWidth="1"/>
    <col min="2804" max="2804" width="16.83203125" customWidth="1"/>
    <col min="2805" max="2805" width="10.6640625" customWidth="1"/>
    <col min="2806" max="2806" width="18.5" customWidth="1"/>
    <col min="2807" max="2807" width="18.6640625" customWidth="1"/>
    <col min="2808" max="2809" width="10.6640625" customWidth="1"/>
    <col min="2810" max="2810" width="22.1640625" customWidth="1"/>
    <col min="2811" max="2812" width="10.6640625" customWidth="1"/>
    <col min="2813" max="2813" width="19" customWidth="1"/>
    <col min="2814" max="2814" width="18.33203125" customWidth="1"/>
    <col min="2815" max="2816" width="17.5" customWidth="1"/>
    <col min="2817" max="2817" width="4.33203125" customWidth="1"/>
    <col min="2818" max="2818" width="19.33203125" customWidth="1"/>
    <col min="2819" max="2819" width="22.83203125" customWidth="1"/>
    <col min="2820" max="2820" width="11.5"/>
    <col min="2821" max="2821" width="12.5" bestFit="1" customWidth="1"/>
    <col min="2822" max="3053" width="11.5"/>
    <col min="3054" max="3054" width="7.83203125" customWidth="1"/>
    <col min="3055" max="3055" width="15.5" customWidth="1"/>
    <col min="3056" max="3056" width="42.83203125" customWidth="1"/>
    <col min="3057" max="3057" width="26.1640625" customWidth="1"/>
    <col min="3058" max="3058" width="14.1640625" customWidth="1"/>
    <col min="3059" max="3059" width="10.6640625" customWidth="1"/>
    <col min="3060" max="3060" width="16.83203125" customWidth="1"/>
    <col min="3061" max="3061" width="10.6640625" customWidth="1"/>
    <col min="3062" max="3062" width="18.5" customWidth="1"/>
    <col min="3063" max="3063" width="18.6640625" customWidth="1"/>
    <col min="3064" max="3065" width="10.6640625" customWidth="1"/>
    <col min="3066" max="3066" width="22.1640625" customWidth="1"/>
    <col min="3067" max="3068" width="10.6640625" customWidth="1"/>
    <col min="3069" max="3069" width="19" customWidth="1"/>
    <col min="3070" max="3070" width="18.33203125" customWidth="1"/>
    <col min="3071" max="3072" width="17.5" customWidth="1"/>
    <col min="3073" max="3073" width="4.33203125" customWidth="1"/>
    <col min="3074" max="3074" width="19.33203125" customWidth="1"/>
    <col min="3075" max="3075" width="22.83203125" customWidth="1"/>
    <col min="3076" max="3076" width="11.5"/>
    <col min="3077" max="3077" width="12.5" bestFit="1" customWidth="1"/>
    <col min="3078" max="3309" width="11.5"/>
    <col min="3310" max="3310" width="7.83203125" customWidth="1"/>
    <col min="3311" max="3311" width="15.5" customWidth="1"/>
    <col min="3312" max="3312" width="42.83203125" customWidth="1"/>
    <col min="3313" max="3313" width="26.1640625" customWidth="1"/>
    <col min="3314" max="3314" width="14.1640625" customWidth="1"/>
    <col min="3315" max="3315" width="10.6640625" customWidth="1"/>
    <col min="3316" max="3316" width="16.83203125" customWidth="1"/>
    <col min="3317" max="3317" width="10.6640625" customWidth="1"/>
    <col min="3318" max="3318" width="18.5" customWidth="1"/>
    <col min="3319" max="3319" width="18.6640625" customWidth="1"/>
    <col min="3320" max="3321" width="10.6640625" customWidth="1"/>
    <col min="3322" max="3322" width="22.1640625" customWidth="1"/>
    <col min="3323" max="3324" width="10.6640625" customWidth="1"/>
    <col min="3325" max="3325" width="19" customWidth="1"/>
    <col min="3326" max="3326" width="18.33203125" customWidth="1"/>
    <col min="3327" max="3328" width="17.5" customWidth="1"/>
    <col min="3329" max="3329" width="4.33203125" customWidth="1"/>
    <col min="3330" max="3330" width="19.33203125" customWidth="1"/>
    <col min="3331" max="3331" width="22.83203125" customWidth="1"/>
    <col min="3332" max="3332" width="11.5"/>
    <col min="3333" max="3333" width="12.5" bestFit="1" customWidth="1"/>
    <col min="3334" max="3565" width="11.5"/>
    <col min="3566" max="3566" width="7.83203125" customWidth="1"/>
    <col min="3567" max="3567" width="15.5" customWidth="1"/>
    <col min="3568" max="3568" width="42.83203125" customWidth="1"/>
    <col min="3569" max="3569" width="26.1640625" customWidth="1"/>
    <col min="3570" max="3570" width="14.1640625" customWidth="1"/>
    <col min="3571" max="3571" width="10.6640625" customWidth="1"/>
    <col min="3572" max="3572" width="16.83203125" customWidth="1"/>
    <col min="3573" max="3573" width="10.6640625" customWidth="1"/>
    <col min="3574" max="3574" width="18.5" customWidth="1"/>
    <col min="3575" max="3575" width="18.6640625" customWidth="1"/>
    <col min="3576" max="3577" width="10.6640625" customWidth="1"/>
    <col min="3578" max="3578" width="22.1640625" customWidth="1"/>
    <col min="3579" max="3580" width="10.6640625" customWidth="1"/>
    <col min="3581" max="3581" width="19" customWidth="1"/>
    <col min="3582" max="3582" width="18.33203125" customWidth="1"/>
    <col min="3583" max="3584" width="17.5" customWidth="1"/>
    <col min="3585" max="3585" width="4.33203125" customWidth="1"/>
    <col min="3586" max="3586" width="19.33203125" customWidth="1"/>
    <col min="3587" max="3587" width="22.83203125" customWidth="1"/>
    <col min="3588" max="3588" width="11.5"/>
    <col min="3589" max="3589" width="12.5" bestFit="1" customWidth="1"/>
    <col min="3590" max="3821" width="11.5"/>
    <col min="3822" max="3822" width="7.83203125" customWidth="1"/>
    <col min="3823" max="3823" width="15.5" customWidth="1"/>
    <col min="3824" max="3824" width="42.83203125" customWidth="1"/>
    <col min="3825" max="3825" width="26.1640625" customWidth="1"/>
    <col min="3826" max="3826" width="14.1640625" customWidth="1"/>
    <col min="3827" max="3827" width="10.6640625" customWidth="1"/>
    <col min="3828" max="3828" width="16.83203125" customWidth="1"/>
    <col min="3829" max="3829" width="10.6640625" customWidth="1"/>
    <col min="3830" max="3830" width="18.5" customWidth="1"/>
    <col min="3831" max="3831" width="18.6640625" customWidth="1"/>
    <col min="3832" max="3833" width="10.6640625" customWidth="1"/>
    <col min="3834" max="3834" width="22.1640625" customWidth="1"/>
    <col min="3835" max="3836" width="10.6640625" customWidth="1"/>
    <col min="3837" max="3837" width="19" customWidth="1"/>
    <col min="3838" max="3838" width="18.33203125" customWidth="1"/>
    <col min="3839" max="3840" width="17.5" customWidth="1"/>
    <col min="3841" max="3841" width="4.33203125" customWidth="1"/>
    <col min="3842" max="3842" width="19.33203125" customWidth="1"/>
    <col min="3843" max="3843" width="22.83203125" customWidth="1"/>
    <col min="3844" max="3844" width="11.5"/>
    <col min="3845" max="3845" width="12.5" bestFit="1" customWidth="1"/>
    <col min="3846" max="4077" width="11.5"/>
    <col min="4078" max="4078" width="7.83203125" customWidth="1"/>
    <col min="4079" max="4079" width="15.5" customWidth="1"/>
    <col min="4080" max="4080" width="42.83203125" customWidth="1"/>
    <col min="4081" max="4081" width="26.1640625" customWidth="1"/>
    <col min="4082" max="4082" width="14.1640625" customWidth="1"/>
    <col min="4083" max="4083" width="10.6640625" customWidth="1"/>
    <col min="4084" max="4084" width="16.83203125" customWidth="1"/>
    <col min="4085" max="4085" width="10.6640625" customWidth="1"/>
    <col min="4086" max="4086" width="18.5" customWidth="1"/>
    <col min="4087" max="4087" width="18.6640625" customWidth="1"/>
    <col min="4088" max="4089" width="10.6640625" customWidth="1"/>
    <col min="4090" max="4090" width="22.1640625" customWidth="1"/>
    <col min="4091" max="4092" width="10.6640625" customWidth="1"/>
    <col min="4093" max="4093" width="19" customWidth="1"/>
    <col min="4094" max="4094" width="18.33203125" customWidth="1"/>
    <col min="4095" max="4096" width="17.5" customWidth="1"/>
    <col min="4097" max="4097" width="4.33203125" customWidth="1"/>
    <col min="4098" max="4098" width="19.33203125" customWidth="1"/>
    <col min="4099" max="4099" width="22.83203125" customWidth="1"/>
    <col min="4100" max="4100" width="11.5"/>
    <col min="4101" max="4101" width="12.5" bestFit="1" customWidth="1"/>
    <col min="4102" max="4333" width="11.5"/>
    <col min="4334" max="4334" width="7.83203125" customWidth="1"/>
    <col min="4335" max="4335" width="15.5" customWidth="1"/>
    <col min="4336" max="4336" width="42.83203125" customWidth="1"/>
    <col min="4337" max="4337" width="26.1640625" customWidth="1"/>
    <col min="4338" max="4338" width="14.1640625" customWidth="1"/>
    <col min="4339" max="4339" width="10.6640625" customWidth="1"/>
    <col min="4340" max="4340" width="16.83203125" customWidth="1"/>
    <col min="4341" max="4341" width="10.6640625" customWidth="1"/>
    <col min="4342" max="4342" width="18.5" customWidth="1"/>
    <col min="4343" max="4343" width="18.6640625" customWidth="1"/>
    <col min="4344" max="4345" width="10.6640625" customWidth="1"/>
    <col min="4346" max="4346" width="22.1640625" customWidth="1"/>
    <col min="4347" max="4348" width="10.6640625" customWidth="1"/>
    <col min="4349" max="4349" width="19" customWidth="1"/>
    <col min="4350" max="4350" width="18.33203125" customWidth="1"/>
    <col min="4351" max="4352" width="17.5" customWidth="1"/>
    <col min="4353" max="4353" width="4.33203125" customWidth="1"/>
    <col min="4354" max="4354" width="19.33203125" customWidth="1"/>
    <col min="4355" max="4355" width="22.83203125" customWidth="1"/>
    <col min="4356" max="4356" width="11.5"/>
    <col min="4357" max="4357" width="12.5" bestFit="1" customWidth="1"/>
    <col min="4358" max="4589" width="11.5"/>
    <col min="4590" max="4590" width="7.83203125" customWidth="1"/>
    <col min="4591" max="4591" width="15.5" customWidth="1"/>
    <col min="4592" max="4592" width="42.83203125" customWidth="1"/>
    <col min="4593" max="4593" width="26.1640625" customWidth="1"/>
    <col min="4594" max="4594" width="14.1640625" customWidth="1"/>
    <col min="4595" max="4595" width="10.6640625" customWidth="1"/>
    <col min="4596" max="4596" width="16.83203125" customWidth="1"/>
    <col min="4597" max="4597" width="10.6640625" customWidth="1"/>
    <col min="4598" max="4598" width="18.5" customWidth="1"/>
    <col min="4599" max="4599" width="18.6640625" customWidth="1"/>
    <col min="4600" max="4601" width="10.6640625" customWidth="1"/>
    <col min="4602" max="4602" width="22.1640625" customWidth="1"/>
    <col min="4603" max="4604" width="10.6640625" customWidth="1"/>
    <col min="4605" max="4605" width="19" customWidth="1"/>
    <col min="4606" max="4606" width="18.33203125" customWidth="1"/>
    <col min="4607" max="4608" width="17.5" customWidth="1"/>
    <col min="4609" max="4609" width="4.33203125" customWidth="1"/>
    <col min="4610" max="4610" width="19.33203125" customWidth="1"/>
    <col min="4611" max="4611" width="22.83203125" customWidth="1"/>
    <col min="4612" max="4612" width="11.5"/>
    <col min="4613" max="4613" width="12.5" bestFit="1" customWidth="1"/>
    <col min="4614" max="4845" width="11.5"/>
    <col min="4846" max="4846" width="7.83203125" customWidth="1"/>
    <col min="4847" max="4847" width="15.5" customWidth="1"/>
    <col min="4848" max="4848" width="42.83203125" customWidth="1"/>
    <col min="4849" max="4849" width="26.1640625" customWidth="1"/>
    <col min="4850" max="4850" width="14.1640625" customWidth="1"/>
    <col min="4851" max="4851" width="10.6640625" customWidth="1"/>
    <col min="4852" max="4852" width="16.83203125" customWidth="1"/>
    <col min="4853" max="4853" width="10.6640625" customWidth="1"/>
    <col min="4854" max="4854" width="18.5" customWidth="1"/>
    <col min="4855" max="4855" width="18.6640625" customWidth="1"/>
    <col min="4856" max="4857" width="10.6640625" customWidth="1"/>
    <col min="4858" max="4858" width="22.1640625" customWidth="1"/>
    <col min="4859" max="4860" width="10.6640625" customWidth="1"/>
    <col min="4861" max="4861" width="19" customWidth="1"/>
    <col min="4862" max="4862" width="18.33203125" customWidth="1"/>
    <col min="4863" max="4864" width="17.5" customWidth="1"/>
    <col min="4865" max="4865" width="4.33203125" customWidth="1"/>
    <col min="4866" max="4866" width="19.33203125" customWidth="1"/>
    <col min="4867" max="4867" width="22.83203125" customWidth="1"/>
    <col min="4868" max="4868" width="11.5"/>
    <col min="4869" max="4869" width="12.5" bestFit="1" customWidth="1"/>
    <col min="4870" max="5101" width="11.5"/>
    <col min="5102" max="5102" width="7.83203125" customWidth="1"/>
    <col min="5103" max="5103" width="15.5" customWidth="1"/>
    <col min="5104" max="5104" width="42.83203125" customWidth="1"/>
    <col min="5105" max="5105" width="26.1640625" customWidth="1"/>
    <col min="5106" max="5106" width="14.1640625" customWidth="1"/>
    <col min="5107" max="5107" width="10.6640625" customWidth="1"/>
    <col min="5108" max="5108" width="16.83203125" customWidth="1"/>
    <col min="5109" max="5109" width="10.6640625" customWidth="1"/>
    <col min="5110" max="5110" width="18.5" customWidth="1"/>
    <col min="5111" max="5111" width="18.6640625" customWidth="1"/>
    <col min="5112" max="5113" width="10.6640625" customWidth="1"/>
    <col min="5114" max="5114" width="22.1640625" customWidth="1"/>
    <col min="5115" max="5116" width="10.6640625" customWidth="1"/>
    <col min="5117" max="5117" width="19" customWidth="1"/>
    <col min="5118" max="5118" width="18.33203125" customWidth="1"/>
    <col min="5119" max="5120" width="17.5" customWidth="1"/>
    <col min="5121" max="5121" width="4.33203125" customWidth="1"/>
    <col min="5122" max="5122" width="19.33203125" customWidth="1"/>
    <col min="5123" max="5123" width="22.83203125" customWidth="1"/>
    <col min="5124" max="5124" width="11.5"/>
    <col min="5125" max="5125" width="12.5" bestFit="1" customWidth="1"/>
    <col min="5126" max="5357" width="11.5"/>
    <col min="5358" max="5358" width="7.83203125" customWidth="1"/>
    <col min="5359" max="5359" width="15.5" customWidth="1"/>
    <col min="5360" max="5360" width="42.83203125" customWidth="1"/>
    <col min="5361" max="5361" width="26.1640625" customWidth="1"/>
    <col min="5362" max="5362" width="14.1640625" customWidth="1"/>
    <col min="5363" max="5363" width="10.6640625" customWidth="1"/>
    <col min="5364" max="5364" width="16.83203125" customWidth="1"/>
    <col min="5365" max="5365" width="10.6640625" customWidth="1"/>
    <col min="5366" max="5366" width="18.5" customWidth="1"/>
    <col min="5367" max="5367" width="18.6640625" customWidth="1"/>
    <col min="5368" max="5369" width="10.6640625" customWidth="1"/>
    <col min="5370" max="5370" width="22.1640625" customWidth="1"/>
    <col min="5371" max="5372" width="10.6640625" customWidth="1"/>
    <col min="5373" max="5373" width="19" customWidth="1"/>
    <col min="5374" max="5374" width="18.33203125" customWidth="1"/>
    <col min="5375" max="5376" width="17.5" customWidth="1"/>
    <col min="5377" max="5377" width="4.33203125" customWidth="1"/>
    <col min="5378" max="5378" width="19.33203125" customWidth="1"/>
    <col min="5379" max="5379" width="22.83203125" customWidth="1"/>
    <col min="5380" max="5380" width="11.5"/>
    <col min="5381" max="5381" width="12.5" bestFit="1" customWidth="1"/>
    <col min="5382" max="5613" width="11.5"/>
    <col min="5614" max="5614" width="7.83203125" customWidth="1"/>
    <col min="5615" max="5615" width="15.5" customWidth="1"/>
    <col min="5616" max="5616" width="42.83203125" customWidth="1"/>
    <col min="5617" max="5617" width="26.1640625" customWidth="1"/>
    <col min="5618" max="5618" width="14.1640625" customWidth="1"/>
    <col min="5619" max="5619" width="10.6640625" customWidth="1"/>
    <col min="5620" max="5620" width="16.83203125" customWidth="1"/>
    <col min="5621" max="5621" width="10.6640625" customWidth="1"/>
    <col min="5622" max="5622" width="18.5" customWidth="1"/>
    <col min="5623" max="5623" width="18.6640625" customWidth="1"/>
    <col min="5624" max="5625" width="10.6640625" customWidth="1"/>
    <col min="5626" max="5626" width="22.1640625" customWidth="1"/>
    <col min="5627" max="5628" width="10.6640625" customWidth="1"/>
    <col min="5629" max="5629" width="19" customWidth="1"/>
    <col min="5630" max="5630" width="18.33203125" customWidth="1"/>
    <col min="5631" max="5632" width="17.5" customWidth="1"/>
    <col min="5633" max="5633" width="4.33203125" customWidth="1"/>
    <col min="5634" max="5634" width="19.33203125" customWidth="1"/>
    <col min="5635" max="5635" width="22.83203125" customWidth="1"/>
    <col min="5636" max="5636" width="11.5"/>
    <col min="5637" max="5637" width="12.5" bestFit="1" customWidth="1"/>
    <col min="5638" max="5869" width="11.5"/>
    <col min="5870" max="5870" width="7.83203125" customWidth="1"/>
    <col min="5871" max="5871" width="15.5" customWidth="1"/>
    <col min="5872" max="5872" width="42.83203125" customWidth="1"/>
    <col min="5873" max="5873" width="26.1640625" customWidth="1"/>
    <col min="5874" max="5874" width="14.1640625" customWidth="1"/>
    <col min="5875" max="5875" width="10.6640625" customWidth="1"/>
    <col min="5876" max="5876" width="16.83203125" customWidth="1"/>
    <col min="5877" max="5877" width="10.6640625" customWidth="1"/>
    <col min="5878" max="5878" width="18.5" customWidth="1"/>
    <col min="5879" max="5879" width="18.6640625" customWidth="1"/>
    <col min="5880" max="5881" width="10.6640625" customWidth="1"/>
    <col min="5882" max="5882" width="22.1640625" customWidth="1"/>
    <col min="5883" max="5884" width="10.6640625" customWidth="1"/>
    <col min="5885" max="5885" width="19" customWidth="1"/>
    <col min="5886" max="5886" width="18.33203125" customWidth="1"/>
    <col min="5887" max="5888" width="17.5" customWidth="1"/>
    <col min="5889" max="5889" width="4.33203125" customWidth="1"/>
    <col min="5890" max="5890" width="19.33203125" customWidth="1"/>
    <col min="5891" max="5891" width="22.83203125" customWidth="1"/>
    <col min="5892" max="5892" width="11.5"/>
    <col min="5893" max="5893" width="12.5" bestFit="1" customWidth="1"/>
    <col min="5894" max="6125" width="11.5"/>
    <col min="6126" max="6126" width="7.83203125" customWidth="1"/>
    <col min="6127" max="6127" width="15.5" customWidth="1"/>
    <col min="6128" max="6128" width="42.83203125" customWidth="1"/>
    <col min="6129" max="6129" width="26.1640625" customWidth="1"/>
    <col min="6130" max="6130" width="14.1640625" customWidth="1"/>
    <col min="6131" max="6131" width="10.6640625" customWidth="1"/>
    <col min="6132" max="6132" width="16.83203125" customWidth="1"/>
    <col min="6133" max="6133" width="10.6640625" customWidth="1"/>
    <col min="6134" max="6134" width="18.5" customWidth="1"/>
    <col min="6135" max="6135" width="18.6640625" customWidth="1"/>
    <col min="6136" max="6137" width="10.6640625" customWidth="1"/>
    <col min="6138" max="6138" width="22.1640625" customWidth="1"/>
    <col min="6139" max="6140" width="10.6640625" customWidth="1"/>
    <col min="6141" max="6141" width="19" customWidth="1"/>
    <col min="6142" max="6142" width="18.33203125" customWidth="1"/>
    <col min="6143" max="6144" width="17.5" customWidth="1"/>
    <col min="6145" max="6145" width="4.33203125" customWidth="1"/>
    <col min="6146" max="6146" width="19.33203125" customWidth="1"/>
    <col min="6147" max="6147" width="22.83203125" customWidth="1"/>
    <col min="6148" max="6148" width="11.5"/>
    <col min="6149" max="6149" width="12.5" bestFit="1" customWidth="1"/>
    <col min="6150" max="6381" width="11.5"/>
    <col min="6382" max="6382" width="7.83203125" customWidth="1"/>
    <col min="6383" max="6383" width="15.5" customWidth="1"/>
    <col min="6384" max="6384" width="42.83203125" customWidth="1"/>
    <col min="6385" max="6385" width="26.1640625" customWidth="1"/>
    <col min="6386" max="6386" width="14.1640625" customWidth="1"/>
    <col min="6387" max="6387" width="10.6640625" customWidth="1"/>
    <col min="6388" max="6388" width="16.83203125" customWidth="1"/>
    <col min="6389" max="6389" width="10.6640625" customWidth="1"/>
    <col min="6390" max="6390" width="18.5" customWidth="1"/>
    <col min="6391" max="6391" width="18.6640625" customWidth="1"/>
    <col min="6392" max="6393" width="10.6640625" customWidth="1"/>
    <col min="6394" max="6394" width="22.1640625" customWidth="1"/>
    <col min="6395" max="6396" width="10.6640625" customWidth="1"/>
    <col min="6397" max="6397" width="19" customWidth="1"/>
    <col min="6398" max="6398" width="18.33203125" customWidth="1"/>
    <col min="6399" max="6400" width="17.5" customWidth="1"/>
    <col min="6401" max="6401" width="4.33203125" customWidth="1"/>
    <col min="6402" max="6402" width="19.33203125" customWidth="1"/>
    <col min="6403" max="6403" width="22.83203125" customWidth="1"/>
    <col min="6404" max="6404" width="11.5"/>
    <col min="6405" max="6405" width="12.5" bestFit="1" customWidth="1"/>
    <col min="6406" max="6637" width="11.5"/>
    <col min="6638" max="6638" width="7.83203125" customWidth="1"/>
    <col min="6639" max="6639" width="15.5" customWidth="1"/>
    <col min="6640" max="6640" width="42.83203125" customWidth="1"/>
    <col min="6641" max="6641" width="26.1640625" customWidth="1"/>
    <col min="6642" max="6642" width="14.1640625" customWidth="1"/>
    <col min="6643" max="6643" width="10.6640625" customWidth="1"/>
    <col min="6644" max="6644" width="16.83203125" customWidth="1"/>
    <col min="6645" max="6645" width="10.6640625" customWidth="1"/>
    <col min="6646" max="6646" width="18.5" customWidth="1"/>
    <col min="6647" max="6647" width="18.6640625" customWidth="1"/>
    <col min="6648" max="6649" width="10.6640625" customWidth="1"/>
    <col min="6650" max="6650" width="22.1640625" customWidth="1"/>
    <col min="6651" max="6652" width="10.6640625" customWidth="1"/>
    <col min="6653" max="6653" width="19" customWidth="1"/>
    <col min="6654" max="6654" width="18.33203125" customWidth="1"/>
    <col min="6655" max="6656" width="17.5" customWidth="1"/>
    <col min="6657" max="6657" width="4.33203125" customWidth="1"/>
    <col min="6658" max="6658" width="19.33203125" customWidth="1"/>
    <col min="6659" max="6659" width="22.83203125" customWidth="1"/>
    <col min="6660" max="6660" width="11.5"/>
    <col min="6661" max="6661" width="12.5" bestFit="1" customWidth="1"/>
    <col min="6662" max="6893" width="11.5"/>
    <col min="6894" max="6894" width="7.83203125" customWidth="1"/>
    <col min="6895" max="6895" width="15.5" customWidth="1"/>
    <col min="6896" max="6896" width="42.83203125" customWidth="1"/>
    <col min="6897" max="6897" width="26.1640625" customWidth="1"/>
    <col min="6898" max="6898" width="14.1640625" customWidth="1"/>
    <col min="6899" max="6899" width="10.6640625" customWidth="1"/>
    <col min="6900" max="6900" width="16.83203125" customWidth="1"/>
    <col min="6901" max="6901" width="10.6640625" customWidth="1"/>
    <col min="6902" max="6902" width="18.5" customWidth="1"/>
    <col min="6903" max="6903" width="18.6640625" customWidth="1"/>
    <col min="6904" max="6905" width="10.6640625" customWidth="1"/>
    <col min="6906" max="6906" width="22.1640625" customWidth="1"/>
    <col min="6907" max="6908" width="10.6640625" customWidth="1"/>
    <col min="6909" max="6909" width="19" customWidth="1"/>
    <col min="6910" max="6910" width="18.33203125" customWidth="1"/>
    <col min="6911" max="6912" width="17.5" customWidth="1"/>
    <col min="6913" max="6913" width="4.33203125" customWidth="1"/>
    <col min="6914" max="6914" width="19.33203125" customWidth="1"/>
    <col min="6915" max="6915" width="22.83203125" customWidth="1"/>
    <col min="6916" max="6916" width="11.5"/>
    <col min="6917" max="6917" width="12.5" bestFit="1" customWidth="1"/>
    <col min="6918" max="7149" width="11.5"/>
    <col min="7150" max="7150" width="7.83203125" customWidth="1"/>
    <col min="7151" max="7151" width="15.5" customWidth="1"/>
    <col min="7152" max="7152" width="42.83203125" customWidth="1"/>
    <col min="7153" max="7153" width="26.1640625" customWidth="1"/>
    <col min="7154" max="7154" width="14.1640625" customWidth="1"/>
    <col min="7155" max="7155" width="10.6640625" customWidth="1"/>
    <col min="7156" max="7156" width="16.83203125" customWidth="1"/>
    <col min="7157" max="7157" width="10.6640625" customWidth="1"/>
    <col min="7158" max="7158" width="18.5" customWidth="1"/>
    <col min="7159" max="7159" width="18.6640625" customWidth="1"/>
    <col min="7160" max="7161" width="10.6640625" customWidth="1"/>
    <col min="7162" max="7162" width="22.1640625" customWidth="1"/>
    <col min="7163" max="7164" width="10.6640625" customWidth="1"/>
    <col min="7165" max="7165" width="19" customWidth="1"/>
    <col min="7166" max="7166" width="18.33203125" customWidth="1"/>
    <col min="7167" max="7168" width="17.5" customWidth="1"/>
    <col min="7169" max="7169" width="4.33203125" customWidth="1"/>
    <col min="7170" max="7170" width="19.33203125" customWidth="1"/>
    <col min="7171" max="7171" width="22.83203125" customWidth="1"/>
    <col min="7172" max="7172" width="11.5"/>
    <col min="7173" max="7173" width="12.5" bestFit="1" customWidth="1"/>
    <col min="7174" max="7405" width="11.5"/>
    <col min="7406" max="7406" width="7.83203125" customWidth="1"/>
    <col min="7407" max="7407" width="15.5" customWidth="1"/>
    <col min="7408" max="7408" width="42.83203125" customWidth="1"/>
    <col min="7409" max="7409" width="26.1640625" customWidth="1"/>
    <col min="7410" max="7410" width="14.1640625" customWidth="1"/>
    <col min="7411" max="7411" width="10.6640625" customWidth="1"/>
    <col min="7412" max="7412" width="16.83203125" customWidth="1"/>
    <col min="7413" max="7413" width="10.6640625" customWidth="1"/>
    <col min="7414" max="7414" width="18.5" customWidth="1"/>
    <col min="7415" max="7415" width="18.6640625" customWidth="1"/>
    <col min="7416" max="7417" width="10.6640625" customWidth="1"/>
    <col min="7418" max="7418" width="22.1640625" customWidth="1"/>
    <col min="7419" max="7420" width="10.6640625" customWidth="1"/>
    <col min="7421" max="7421" width="19" customWidth="1"/>
    <col min="7422" max="7422" width="18.33203125" customWidth="1"/>
    <col min="7423" max="7424" width="17.5" customWidth="1"/>
    <col min="7425" max="7425" width="4.33203125" customWidth="1"/>
    <col min="7426" max="7426" width="19.33203125" customWidth="1"/>
    <col min="7427" max="7427" width="22.83203125" customWidth="1"/>
    <col min="7428" max="7428" width="11.5"/>
    <col min="7429" max="7429" width="12.5" bestFit="1" customWidth="1"/>
    <col min="7430" max="7661" width="11.5"/>
    <col min="7662" max="7662" width="7.83203125" customWidth="1"/>
    <col min="7663" max="7663" width="15.5" customWidth="1"/>
    <col min="7664" max="7664" width="42.83203125" customWidth="1"/>
    <col min="7665" max="7665" width="26.1640625" customWidth="1"/>
    <col min="7666" max="7666" width="14.1640625" customWidth="1"/>
    <col min="7667" max="7667" width="10.6640625" customWidth="1"/>
    <col min="7668" max="7668" width="16.83203125" customWidth="1"/>
    <col min="7669" max="7669" width="10.6640625" customWidth="1"/>
    <col min="7670" max="7670" width="18.5" customWidth="1"/>
    <col min="7671" max="7671" width="18.6640625" customWidth="1"/>
    <col min="7672" max="7673" width="10.6640625" customWidth="1"/>
    <col min="7674" max="7674" width="22.1640625" customWidth="1"/>
    <col min="7675" max="7676" width="10.6640625" customWidth="1"/>
    <col min="7677" max="7677" width="19" customWidth="1"/>
    <col min="7678" max="7678" width="18.33203125" customWidth="1"/>
    <col min="7679" max="7680" width="17.5" customWidth="1"/>
    <col min="7681" max="7681" width="4.33203125" customWidth="1"/>
    <col min="7682" max="7682" width="19.33203125" customWidth="1"/>
    <col min="7683" max="7683" width="22.83203125" customWidth="1"/>
    <col min="7684" max="7684" width="11.5"/>
    <col min="7685" max="7685" width="12.5" bestFit="1" customWidth="1"/>
    <col min="7686" max="7917" width="11.5"/>
    <col min="7918" max="7918" width="7.83203125" customWidth="1"/>
    <col min="7919" max="7919" width="15.5" customWidth="1"/>
    <col min="7920" max="7920" width="42.83203125" customWidth="1"/>
    <col min="7921" max="7921" width="26.1640625" customWidth="1"/>
    <col min="7922" max="7922" width="14.1640625" customWidth="1"/>
    <col min="7923" max="7923" width="10.6640625" customWidth="1"/>
    <col min="7924" max="7924" width="16.83203125" customWidth="1"/>
    <col min="7925" max="7925" width="10.6640625" customWidth="1"/>
    <col min="7926" max="7926" width="18.5" customWidth="1"/>
    <col min="7927" max="7927" width="18.6640625" customWidth="1"/>
    <col min="7928" max="7929" width="10.6640625" customWidth="1"/>
    <col min="7930" max="7930" width="22.1640625" customWidth="1"/>
    <col min="7931" max="7932" width="10.6640625" customWidth="1"/>
    <col min="7933" max="7933" width="19" customWidth="1"/>
    <col min="7934" max="7934" width="18.33203125" customWidth="1"/>
    <col min="7935" max="7936" width="17.5" customWidth="1"/>
    <col min="7937" max="7937" width="4.33203125" customWidth="1"/>
    <col min="7938" max="7938" width="19.33203125" customWidth="1"/>
    <col min="7939" max="7939" width="22.83203125" customWidth="1"/>
    <col min="7940" max="7940" width="11.5"/>
    <col min="7941" max="7941" width="12.5" bestFit="1" customWidth="1"/>
    <col min="7942" max="8173" width="11.5"/>
    <col min="8174" max="8174" width="7.83203125" customWidth="1"/>
    <col min="8175" max="8175" width="15.5" customWidth="1"/>
    <col min="8176" max="8176" width="42.83203125" customWidth="1"/>
    <col min="8177" max="8177" width="26.1640625" customWidth="1"/>
    <col min="8178" max="8178" width="14.1640625" customWidth="1"/>
    <col min="8179" max="8179" width="10.6640625" customWidth="1"/>
    <col min="8180" max="8180" width="16.83203125" customWidth="1"/>
    <col min="8181" max="8181" width="10.6640625" customWidth="1"/>
    <col min="8182" max="8182" width="18.5" customWidth="1"/>
    <col min="8183" max="8183" width="18.6640625" customWidth="1"/>
    <col min="8184" max="8185" width="10.6640625" customWidth="1"/>
    <col min="8186" max="8186" width="22.1640625" customWidth="1"/>
    <col min="8187" max="8188" width="10.6640625" customWidth="1"/>
    <col min="8189" max="8189" width="19" customWidth="1"/>
    <col min="8190" max="8190" width="18.33203125" customWidth="1"/>
    <col min="8191" max="8192" width="17.5" customWidth="1"/>
    <col min="8193" max="8193" width="4.33203125" customWidth="1"/>
    <col min="8194" max="8194" width="19.33203125" customWidth="1"/>
    <col min="8195" max="8195" width="22.83203125" customWidth="1"/>
    <col min="8196" max="8196" width="11.5"/>
    <col min="8197" max="8197" width="12.5" bestFit="1" customWidth="1"/>
    <col min="8198" max="8429" width="11.5"/>
    <col min="8430" max="8430" width="7.83203125" customWidth="1"/>
    <col min="8431" max="8431" width="15.5" customWidth="1"/>
    <col min="8432" max="8432" width="42.83203125" customWidth="1"/>
    <col min="8433" max="8433" width="26.1640625" customWidth="1"/>
    <col min="8434" max="8434" width="14.1640625" customWidth="1"/>
    <col min="8435" max="8435" width="10.6640625" customWidth="1"/>
    <col min="8436" max="8436" width="16.83203125" customWidth="1"/>
    <col min="8437" max="8437" width="10.6640625" customWidth="1"/>
    <col min="8438" max="8438" width="18.5" customWidth="1"/>
    <col min="8439" max="8439" width="18.6640625" customWidth="1"/>
    <col min="8440" max="8441" width="10.6640625" customWidth="1"/>
    <col min="8442" max="8442" width="22.1640625" customWidth="1"/>
    <col min="8443" max="8444" width="10.6640625" customWidth="1"/>
    <col min="8445" max="8445" width="19" customWidth="1"/>
    <col min="8446" max="8446" width="18.33203125" customWidth="1"/>
    <col min="8447" max="8448" width="17.5" customWidth="1"/>
    <col min="8449" max="8449" width="4.33203125" customWidth="1"/>
    <col min="8450" max="8450" width="19.33203125" customWidth="1"/>
    <col min="8451" max="8451" width="22.83203125" customWidth="1"/>
    <col min="8452" max="8452" width="11.5"/>
    <col min="8453" max="8453" width="12.5" bestFit="1" customWidth="1"/>
    <col min="8454" max="8685" width="11.5"/>
    <col min="8686" max="8686" width="7.83203125" customWidth="1"/>
    <col min="8687" max="8687" width="15.5" customWidth="1"/>
    <col min="8688" max="8688" width="42.83203125" customWidth="1"/>
    <col min="8689" max="8689" width="26.1640625" customWidth="1"/>
    <col min="8690" max="8690" width="14.1640625" customWidth="1"/>
    <col min="8691" max="8691" width="10.6640625" customWidth="1"/>
    <col min="8692" max="8692" width="16.83203125" customWidth="1"/>
    <col min="8693" max="8693" width="10.6640625" customWidth="1"/>
    <col min="8694" max="8694" width="18.5" customWidth="1"/>
    <col min="8695" max="8695" width="18.6640625" customWidth="1"/>
    <col min="8696" max="8697" width="10.6640625" customWidth="1"/>
    <col min="8698" max="8698" width="22.1640625" customWidth="1"/>
    <col min="8699" max="8700" width="10.6640625" customWidth="1"/>
    <col min="8701" max="8701" width="19" customWidth="1"/>
    <col min="8702" max="8702" width="18.33203125" customWidth="1"/>
    <col min="8703" max="8704" width="17.5" customWidth="1"/>
    <col min="8705" max="8705" width="4.33203125" customWidth="1"/>
    <col min="8706" max="8706" width="19.33203125" customWidth="1"/>
    <col min="8707" max="8707" width="22.83203125" customWidth="1"/>
    <col min="8708" max="8708" width="11.5"/>
    <col min="8709" max="8709" width="12.5" bestFit="1" customWidth="1"/>
    <col min="8710" max="8941" width="11.5"/>
    <col min="8942" max="8942" width="7.83203125" customWidth="1"/>
    <col min="8943" max="8943" width="15.5" customWidth="1"/>
    <col min="8944" max="8944" width="42.83203125" customWidth="1"/>
    <col min="8945" max="8945" width="26.1640625" customWidth="1"/>
    <col min="8946" max="8946" width="14.1640625" customWidth="1"/>
    <col min="8947" max="8947" width="10.6640625" customWidth="1"/>
    <col min="8948" max="8948" width="16.83203125" customWidth="1"/>
    <col min="8949" max="8949" width="10.6640625" customWidth="1"/>
    <col min="8950" max="8950" width="18.5" customWidth="1"/>
    <col min="8951" max="8951" width="18.6640625" customWidth="1"/>
    <col min="8952" max="8953" width="10.6640625" customWidth="1"/>
    <col min="8954" max="8954" width="22.1640625" customWidth="1"/>
    <col min="8955" max="8956" width="10.6640625" customWidth="1"/>
    <col min="8957" max="8957" width="19" customWidth="1"/>
    <col min="8958" max="8958" width="18.33203125" customWidth="1"/>
    <col min="8959" max="8960" width="17.5" customWidth="1"/>
    <col min="8961" max="8961" width="4.33203125" customWidth="1"/>
    <col min="8962" max="8962" width="19.33203125" customWidth="1"/>
    <col min="8963" max="8963" width="22.83203125" customWidth="1"/>
    <col min="8964" max="8964" width="11.5"/>
    <col min="8965" max="8965" width="12.5" bestFit="1" customWidth="1"/>
    <col min="8966" max="9197" width="11.5"/>
    <col min="9198" max="9198" width="7.83203125" customWidth="1"/>
    <col min="9199" max="9199" width="15.5" customWidth="1"/>
    <col min="9200" max="9200" width="42.83203125" customWidth="1"/>
    <col min="9201" max="9201" width="26.1640625" customWidth="1"/>
    <col min="9202" max="9202" width="14.1640625" customWidth="1"/>
    <col min="9203" max="9203" width="10.6640625" customWidth="1"/>
    <col min="9204" max="9204" width="16.83203125" customWidth="1"/>
    <col min="9205" max="9205" width="10.6640625" customWidth="1"/>
    <col min="9206" max="9206" width="18.5" customWidth="1"/>
    <col min="9207" max="9207" width="18.6640625" customWidth="1"/>
    <col min="9208" max="9209" width="10.6640625" customWidth="1"/>
    <col min="9210" max="9210" width="22.1640625" customWidth="1"/>
    <col min="9211" max="9212" width="10.6640625" customWidth="1"/>
    <col min="9213" max="9213" width="19" customWidth="1"/>
    <col min="9214" max="9214" width="18.33203125" customWidth="1"/>
    <col min="9215" max="9216" width="17.5" customWidth="1"/>
    <col min="9217" max="9217" width="4.33203125" customWidth="1"/>
    <col min="9218" max="9218" width="19.33203125" customWidth="1"/>
    <col min="9219" max="9219" width="22.83203125" customWidth="1"/>
    <col min="9220" max="9220" width="11.5"/>
    <col min="9221" max="9221" width="12.5" bestFit="1" customWidth="1"/>
    <col min="9222" max="9453" width="11.5"/>
    <col min="9454" max="9454" width="7.83203125" customWidth="1"/>
    <col min="9455" max="9455" width="15.5" customWidth="1"/>
    <col min="9456" max="9456" width="42.83203125" customWidth="1"/>
    <col min="9457" max="9457" width="26.1640625" customWidth="1"/>
    <col min="9458" max="9458" width="14.1640625" customWidth="1"/>
    <col min="9459" max="9459" width="10.6640625" customWidth="1"/>
    <col min="9460" max="9460" width="16.83203125" customWidth="1"/>
    <col min="9461" max="9461" width="10.6640625" customWidth="1"/>
    <col min="9462" max="9462" width="18.5" customWidth="1"/>
    <col min="9463" max="9463" width="18.6640625" customWidth="1"/>
    <col min="9464" max="9465" width="10.6640625" customWidth="1"/>
    <col min="9466" max="9466" width="22.1640625" customWidth="1"/>
    <col min="9467" max="9468" width="10.6640625" customWidth="1"/>
    <col min="9469" max="9469" width="19" customWidth="1"/>
    <col min="9470" max="9470" width="18.33203125" customWidth="1"/>
    <col min="9471" max="9472" width="17.5" customWidth="1"/>
    <col min="9473" max="9473" width="4.33203125" customWidth="1"/>
    <col min="9474" max="9474" width="19.33203125" customWidth="1"/>
    <col min="9475" max="9475" width="22.83203125" customWidth="1"/>
    <col min="9476" max="9476" width="11.5"/>
    <col min="9477" max="9477" width="12.5" bestFit="1" customWidth="1"/>
    <col min="9478" max="9709" width="11.5"/>
    <col min="9710" max="9710" width="7.83203125" customWidth="1"/>
    <col min="9711" max="9711" width="15.5" customWidth="1"/>
    <col min="9712" max="9712" width="42.83203125" customWidth="1"/>
    <col min="9713" max="9713" width="26.1640625" customWidth="1"/>
    <col min="9714" max="9714" width="14.1640625" customWidth="1"/>
    <col min="9715" max="9715" width="10.6640625" customWidth="1"/>
    <col min="9716" max="9716" width="16.83203125" customWidth="1"/>
    <col min="9717" max="9717" width="10.6640625" customWidth="1"/>
    <col min="9718" max="9718" width="18.5" customWidth="1"/>
    <col min="9719" max="9719" width="18.6640625" customWidth="1"/>
    <col min="9720" max="9721" width="10.6640625" customWidth="1"/>
    <col min="9722" max="9722" width="22.1640625" customWidth="1"/>
    <col min="9723" max="9724" width="10.6640625" customWidth="1"/>
    <col min="9725" max="9725" width="19" customWidth="1"/>
    <col min="9726" max="9726" width="18.33203125" customWidth="1"/>
    <col min="9727" max="9728" width="17.5" customWidth="1"/>
    <col min="9729" max="9729" width="4.33203125" customWidth="1"/>
    <col min="9730" max="9730" width="19.33203125" customWidth="1"/>
    <col min="9731" max="9731" width="22.83203125" customWidth="1"/>
    <col min="9732" max="9732" width="11.5"/>
    <col min="9733" max="9733" width="12.5" bestFit="1" customWidth="1"/>
    <col min="9734" max="9965" width="11.5"/>
    <col min="9966" max="9966" width="7.83203125" customWidth="1"/>
    <col min="9967" max="9967" width="15.5" customWidth="1"/>
    <col min="9968" max="9968" width="42.83203125" customWidth="1"/>
    <col min="9969" max="9969" width="26.1640625" customWidth="1"/>
    <col min="9970" max="9970" width="14.1640625" customWidth="1"/>
    <col min="9971" max="9971" width="10.6640625" customWidth="1"/>
    <col min="9972" max="9972" width="16.83203125" customWidth="1"/>
    <col min="9973" max="9973" width="10.6640625" customWidth="1"/>
    <col min="9974" max="9974" width="18.5" customWidth="1"/>
    <col min="9975" max="9975" width="18.6640625" customWidth="1"/>
    <col min="9976" max="9977" width="10.6640625" customWidth="1"/>
    <col min="9978" max="9978" width="22.1640625" customWidth="1"/>
    <col min="9979" max="9980" width="10.6640625" customWidth="1"/>
    <col min="9981" max="9981" width="19" customWidth="1"/>
    <col min="9982" max="9982" width="18.33203125" customWidth="1"/>
    <col min="9983" max="9984" width="17.5" customWidth="1"/>
    <col min="9985" max="9985" width="4.33203125" customWidth="1"/>
    <col min="9986" max="9986" width="19.33203125" customWidth="1"/>
    <col min="9987" max="9987" width="22.83203125" customWidth="1"/>
    <col min="9988" max="9988" width="11.5"/>
    <col min="9989" max="9989" width="12.5" bestFit="1" customWidth="1"/>
    <col min="9990" max="10221" width="11.5"/>
    <col min="10222" max="10222" width="7.83203125" customWidth="1"/>
    <col min="10223" max="10223" width="15.5" customWidth="1"/>
    <col min="10224" max="10224" width="42.83203125" customWidth="1"/>
    <col min="10225" max="10225" width="26.1640625" customWidth="1"/>
    <col min="10226" max="10226" width="14.1640625" customWidth="1"/>
    <col min="10227" max="10227" width="10.6640625" customWidth="1"/>
    <col min="10228" max="10228" width="16.83203125" customWidth="1"/>
    <col min="10229" max="10229" width="10.6640625" customWidth="1"/>
    <col min="10230" max="10230" width="18.5" customWidth="1"/>
    <col min="10231" max="10231" width="18.6640625" customWidth="1"/>
    <col min="10232" max="10233" width="10.6640625" customWidth="1"/>
    <col min="10234" max="10234" width="22.1640625" customWidth="1"/>
    <col min="10235" max="10236" width="10.6640625" customWidth="1"/>
    <col min="10237" max="10237" width="19" customWidth="1"/>
    <col min="10238" max="10238" width="18.33203125" customWidth="1"/>
    <col min="10239" max="10240" width="17.5" customWidth="1"/>
    <col min="10241" max="10241" width="4.33203125" customWidth="1"/>
    <col min="10242" max="10242" width="19.33203125" customWidth="1"/>
    <col min="10243" max="10243" width="22.83203125" customWidth="1"/>
    <col min="10244" max="10244" width="11.5"/>
    <col min="10245" max="10245" width="12.5" bestFit="1" customWidth="1"/>
    <col min="10246" max="10477" width="11.5"/>
    <col min="10478" max="10478" width="7.83203125" customWidth="1"/>
    <col min="10479" max="10479" width="15.5" customWidth="1"/>
    <col min="10480" max="10480" width="42.83203125" customWidth="1"/>
    <col min="10481" max="10481" width="26.1640625" customWidth="1"/>
    <col min="10482" max="10482" width="14.1640625" customWidth="1"/>
    <col min="10483" max="10483" width="10.6640625" customWidth="1"/>
    <col min="10484" max="10484" width="16.83203125" customWidth="1"/>
    <col min="10485" max="10485" width="10.6640625" customWidth="1"/>
    <col min="10486" max="10486" width="18.5" customWidth="1"/>
    <col min="10487" max="10487" width="18.6640625" customWidth="1"/>
    <col min="10488" max="10489" width="10.6640625" customWidth="1"/>
    <col min="10490" max="10490" width="22.1640625" customWidth="1"/>
    <col min="10491" max="10492" width="10.6640625" customWidth="1"/>
    <col min="10493" max="10493" width="19" customWidth="1"/>
    <col min="10494" max="10494" width="18.33203125" customWidth="1"/>
    <col min="10495" max="10496" width="17.5" customWidth="1"/>
    <col min="10497" max="10497" width="4.33203125" customWidth="1"/>
    <col min="10498" max="10498" width="19.33203125" customWidth="1"/>
    <col min="10499" max="10499" width="22.83203125" customWidth="1"/>
    <col min="10500" max="10500" width="11.5"/>
    <col min="10501" max="10501" width="12.5" bestFit="1" customWidth="1"/>
    <col min="10502" max="10733" width="11.5"/>
    <col min="10734" max="10734" width="7.83203125" customWidth="1"/>
    <col min="10735" max="10735" width="15.5" customWidth="1"/>
    <col min="10736" max="10736" width="42.83203125" customWidth="1"/>
    <col min="10737" max="10737" width="26.1640625" customWidth="1"/>
    <col min="10738" max="10738" width="14.1640625" customWidth="1"/>
    <col min="10739" max="10739" width="10.6640625" customWidth="1"/>
    <col min="10740" max="10740" width="16.83203125" customWidth="1"/>
    <col min="10741" max="10741" width="10.6640625" customWidth="1"/>
    <col min="10742" max="10742" width="18.5" customWidth="1"/>
    <col min="10743" max="10743" width="18.6640625" customWidth="1"/>
    <col min="10744" max="10745" width="10.6640625" customWidth="1"/>
    <col min="10746" max="10746" width="22.1640625" customWidth="1"/>
    <col min="10747" max="10748" width="10.6640625" customWidth="1"/>
    <col min="10749" max="10749" width="19" customWidth="1"/>
    <col min="10750" max="10750" width="18.33203125" customWidth="1"/>
    <col min="10751" max="10752" width="17.5" customWidth="1"/>
    <col min="10753" max="10753" width="4.33203125" customWidth="1"/>
    <col min="10754" max="10754" width="19.33203125" customWidth="1"/>
    <col min="10755" max="10755" width="22.83203125" customWidth="1"/>
    <col min="10756" max="10756" width="11.5"/>
    <col min="10757" max="10757" width="12.5" bestFit="1" customWidth="1"/>
    <col min="10758" max="10989" width="11.5"/>
    <col min="10990" max="10990" width="7.83203125" customWidth="1"/>
    <col min="10991" max="10991" width="15.5" customWidth="1"/>
    <col min="10992" max="10992" width="42.83203125" customWidth="1"/>
    <col min="10993" max="10993" width="26.1640625" customWidth="1"/>
    <col min="10994" max="10994" width="14.1640625" customWidth="1"/>
    <col min="10995" max="10995" width="10.6640625" customWidth="1"/>
    <col min="10996" max="10996" width="16.83203125" customWidth="1"/>
    <col min="10997" max="10997" width="10.6640625" customWidth="1"/>
    <col min="10998" max="10998" width="18.5" customWidth="1"/>
    <col min="10999" max="10999" width="18.6640625" customWidth="1"/>
    <col min="11000" max="11001" width="10.6640625" customWidth="1"/>
    <col min="11002" max="11002" width="22.1640625" customWidth="1"/>
    <col min="11003" max="11004" width="10.6640625" customWidth="1"/>
    <col min="11005" max="11005" width="19" customWidth="1"/>
    <col min="11006" max="11006" width="18.33203125" customWidth="1"/>
    <col min="11007" max="11008" width="17.5" customWidth="1"/>
    <col min="11009" max="11009" width="4.33203125" customWidth="1"/>
    <col min="11010" max="11010" width="19.33203125" customWidth="1"/>
    <col min="11011" max="11011" width="22.83203125" customWidth="1"/>
    <col min="11012" max="11012" width="11.5"/>
    <col min="11013" max="11013" width="12.5" bestFit="1" customWidth="1"/>
    <col min="11014" max="11245" width="11.5"/>
    <col min="11246" max="11246" width="7.83203125" customWidth="1"/>
    <col min="11247" max="11247" width="15.5" customWidth="1"/>
    <col min="11248" max="11248" width="42.83203125" customWidth="1"/>
    <col min="11249" max="11249" width="26.1640625" customWidth="1"/>
    <col min="11250" max="11250" width="14.1640625" customWidth="1"/>
    <col min="11251" max="11251" width="10.6640625" customWidth="1"/>
    <col min="11252" max="11252" width="16.83203125" customWidth="1"/>
    <col min="11253" max="11253" width="10.6640625" customWidth="1"/>
    <col min="11254" max="11254" width="18.5" customWidth="1"/>
    <col min="11255" max="11255" width="18.6640625" customWidth="1"/>
    <col min="11256" max="11257" width="10.6640625" customWidth="1"/>
    <col min="11258" max="11258" width="22.1640625" customWidth="1"/>
    <col min="11259" max="11260" width="10.6640625" customWidth="1"/>
    <col min="11261" max="11261" width="19" customWidth="1"/>
    <col min="11262" max="11262" width="18.33203125" customWidth="1"/>
    <col min="11263" max="11264" width="17.5" customWidth="1"/>
    <col min="11265" max="11265" width="4.33203125" customWidth="1"/>
    <col min="11266" max="11266" width="19.33203125" customWidth="1"/>
    <col min="11267" max="11267" width="22.83203125" customWidth="1"/>
    <col min="11268" max="11268" width="11.5"/>
    <col min="11269" max="11269" width="12.5" bestFit="1" customWidth="1"/>
    <col min="11270" max="11501" width="11.5"/>
    <col min="11502" max="11502" width="7.83203125" customWidth="1"/>
    <col min="11503" max="11503" width="15.5" customWidth="1"/>
    <col min="11504" max="11504" width="42.83203125" customWidth="1"/>
    <col min="11505" max="11505" width="26.1640625" customWidth="1"/>
    <col min="11506" max="11506" width="14.1640625" customWidth="1"/>
    <col min="11507" max="11507" width="10.6640625" customWidth="1"/>
    <col min="11508" max="11508" width="16.83203125" customWidth="1"/>
    <col min="11509" max="11509" width="10.6640625" customWidth="1"/>
    <col min="11510" max="11510" width="18.5" customWidth="1"/>
    <col min="11511" max="11511" width="18.6640625" customWidth="1"/>
    <col min="11512" max="11513" width="10.6640625" customWidth="1"/>
    <col min="11514" max="11514" width="22.1640625" customWidth="1"/>
    <col min="11515" max="11516" width="10.6640625" customWidth="1"/>
    <col min="11517" max="11517" width="19" customWidth="1"/>
    <col min="11518" max="11518" width="18.33203125" customWidth="1"/>
    <col min="11519" max="11520" width="17.5" customWidth="1"/>
    <col min="11521" max="11521" width="4.33203125" customWidth="1"/>
    <col min="11522" max="11522" width="19.33203125" customWidth="1"/>
    <col min="11523" max="11523" width="22.83203125" customWidth="1"/>
    <col min="11524" max="11524" width="11.5"/>
    <col min="11525" max="11525" width="12.5" bestFit="1" customWidth="1"/>
    <col min="11526" max="11757" width="11.5"/>
    <col min="11758" max="11758" width="7.83203125" customWidth="1"/>
    <col min="11759" max="11759" width="15.5" customWidth="1"/>
    <col min="11760" max="11760" width="42.83203125" customWidth="1"/>
    <col min="11761" max="11761" width="26.1640625" customWidth="1"/>
    <col min="11762" max="11762" width="14.1640625" customWidth="1"/>
    <col min="11763" max="11763" width="10.6640625" customWidth="1"/>
    <col min="11764" max="11764" width="16.83203125" customWidth="1"/>
    <col min="11765" max="11765" width="10.6640625" customWidth="1"/>
    <col min="11766" max="11766" width="18.5" customWidth="1"/>
    <col min="11767" max="11767" width="18.6640625" customWidth="1"/>
    <col min="11768" max="11769" width="10.6640625" customWidth="1"/>
    <col min="11770" max="11770" width="22.1640625" customWidth="1"/>
    <col min="11771" max="11772" width="10.6640625" customWidth="1"/>
    <col min="11773" max="11773" width="19" customWidth="1"/>
    <col min="11774" max="11774" width="18.33203125" customWidth="1"/>
    <col min="11775" max="11776" width="17.5" customWidth="1"/>
    <col min="11777" max="11777" width="4.33203125" customWidth="1"/>
    <col min="11778" max="11778" width="19.33203125" customWidth="1"/>
    <col min="11779" max="11779" width="22.83203125" customWidth="1"/>
    <col min="11780" max="11780" width="11.5"/>
    <col min="11781" max="11781" width="12.5" bestFit="1" customWidth="1"/>
    <col min="11782" max="12013" width="11.5"/>
    <col min="12014" max="12014" width="7.83203125" customWidth="1"/>
    <col min="12015" max="12015" width="15.5" customWidth="1"/>
    <col min="12016" max="12016" width="42.83203125" customWidth="1"/>
    <col min="12017" max="12017" width="26.1640625" customWidth="1"/>
    <col min="12018" max="12018" width="14.1640625" customWidth="1"/>
    <col min="12019" max="12019" width="10.6640625" customWidth="1"/>
    <col min="12020" max="12020" width="16.83203125" customWidth="1"/>
    <col min="12021" max="12021" width="10.6640625" customWidth="1"/>
    <col min="12022" max="12022" width="18.5" customWidth="1"/>
    <col min="12023" max="12023" width="18.6640625" customWidth="1"/>
    <col min="12024" max="12025" width="10.6640625" customWidth="1"/>
    <col min="12026" max="12026" width="22.1640625" customWidth="1"/>
    <col min="12027" max="12028" width="10.6640625" customWidth="1"/>
    <col min="12029" max="12029" width="19" customWidth="1"/>
    <col min="12030" max="12030" width="18.33203125" customWidth="1"/>
    <col min="12031" max="12032" width="17.5" customWidth="1"/>
    <col min="12033" max="12033" width="4.33203125" customWidth="1"/>
    <col min="12034" max="12034" width="19.33203125" customWidth="1"/>
    <col min="12035" max="12035" width="22.83203125" customWidth="1"/>
    <col min="12036" max="12036" width="11.5"/>
    <col min="12037" max="12037" width="12.5" bestFit="1" customWidth="1"/>
    <col min="12038" max="12269" width="11.5"/>
    <col min="12270" max="12270" width="7.83203125" customWidth="1"/>
    <col min="12271" max="12271" width="15.5" customWidth="1"/>
    <col min="12272" max="12272" width="42.83203125" customWidth="1"/>
    <col min="12273" max="12273" width="26.1640625" customWidth="1"/>
    <col min="12274" max="12274" width="14.1640625" customWidth="1"/>
    <col min="12275" max="12275" width="10.6640625" customWidth="1"/>
    <col min="12276" max="12276" width="16.83203125" customWidth="1"/>
    <col min="12277" max="12277" width="10.6640625" customWidth="1"/>
    <col min="12278" max="12278" width="18.5" customWidth="1"/>
    <col min="12279" max="12279" width="18.6640625" customWidth="1"/>
    <col min="12280" max="12281" width="10.6640625" customWidth="1"/>
    <col min="12282" max="12282" width="22.1640625" customWidth="1"/>
    <col min="12283" max="12284" width="10.6640625" customWidth="1"/>
    <col min="12285" max="12285" width="19" customWidth="1"/>
    <col min="12286" max="12286" width="18.33203125" customWidth="1"/>
    <col min="12287" max="12288" width="17.5" customWidth="1"/>
    <col min="12289" max="12289" width="4.33203125" customWidth="1"/>
    <col min="12290" max="12290" width="19.33203125" customWidth="1"/>
    <col min="12291" max="12291" width="22.83203125" customWidth="1"/>
    <col min="12292" max="12292" width="11.5"/>
    <col min="12293" max="12293" width="12.5" bestFit="1" customWidth="1"/>
    <col min="12294" max="12525" width="11.5"/>
    <col min="12526" max="12526" width="7.83203125" customWidth="1"/>
    <col min="12527" max="12527" width="15.5" customWidth="1"/>
    <col min="12528" max="12528" width="42.83203125" customWidth="1"/>
    <col min="12529" max="12529" width="26.1640625" customWidth="1"/>
    <col min="12530" max="12530" width="14.1640625" customWidth="1"/>
    <col min="12531" max="12531" width="10.6640625" customWidth="1"/>
    <col min="12532" max="12532" width="16.83203125" customWidth="1"/>
    <col min="12533" max="12533" width="10.6640625" customWidth="1"/>
    <col min="12534" max="12534" width="18.5" customWidth="1"/>
    <col min="12535" max="12535" width="18.6640625" customWidth="1"/>
    <col min="12536" max="12537" width="10.6640625" customWidth="1"/>
    <col min="12538" max="12538" width="22.1640625" customWidth="1"/>
    <col min="12539" max="12540" width="10.6640625" customWidth="1"/>
    <col min="12541" max="12541" width="19" customWidth="1"/>
    <col min="12542" max="12542" width="18.33203125" customWidth="1"/>
    <col min="12543" max="12544" width="17.5" customWidth="1"/>
    <col min="12545" max="12545" width="4.33203125" customWidth="1"/>
    <col min="12546" max="12546" width="19.33203125" customWidth="1"/>
    <col min="12547" max="12547" width="22.83203125" customWidth="1"/>
    <col min="12548" max="12548" width="11.5"/>
    <col min="12549" max="12549" width="12.5" bestFit="1" customWidth="1"/>
    <col min="12550" max="12781" width="11.5"/>
    <col min="12782" max="12782" width="7.83203125" customWidth="1"/>
    <col min="12783" max="12783" width="15.5" customWidth="1"/>
    <col min="12784" max="12784" width="42.83203125" customWidth="1"/>
    <col min="12785" max="12785" width="26.1640625" customWidth="1"/>
    <col min="12786" max="12786" width="14.1640625" customWidth="1"/>
    <col min="12787" max="12787" width="10.6640625" customWidth="1"/>
    <col min="12788" max="12788" width="16.83203125" customWidth="1"/>
    <col min="12789" max="12789" width="10.6640625" customWidth="1"/>
    <col min="12790" max="12790" width="18.5" customWidth="1"/>
    <col min="12791" max="12791" width="18.6640625" customWidth="1"/>
    <col min="12792" max="12793" width="10.6640625" customWidth="1"/>
    <col min="12794" max="12794" width="22.1640625" customWidth="1"/>
    <col min="12795" max="12796" width="10.6640625" customWidth="1"/>
    <col min="12797" max="12797" width="19" customWidth="1"/>
    <col min="12798" max="12798" width="18.33203125" customWidth="1"/>
    <col min="12799" max="12800" width="17.5" customWidth="1"/>
    <col min="12801" max="12801" width="4.33203125" customWidth="1"/>
    <col min="12802" max="12802" width="19.33203125" customWidth="1"/>
    <col min="12803" max="12803" width="22.83203125" customWidth="1"/>
    <col min="12804" max="12804" width="11.5"/>
    <col min="12805" max="12805" width="12.5" bestFit="1" customWidth="1"/>
    <col min="12806" max="13037" width="11.5"/>
    <col min="13038" max="13038" width="7.83203125" customWidth="1"/>
    <col min="13039" max="13039" width="15.5" customWidth="1"/>
    <col min="13040" max="13040" width="42.83203125" customWidth="1"/>
    <col min="13041" max="13041" width="26.1640625" customWidth="1"/>
    <col min="13042" max="13042" width="14.1640625" customWidth="1"/>
    <col min="13043" max="13043" width="10.6640625" customWidth="1"/>
    <col min="13044" max="13044" width="16.83203125" customWidth="1"/>
    <col min="13045" max="13045" width="10.6640625" customWidth="1"/>
    <col min="13046" max="13046" width="18.5" customWidth="1"/>
    <col min="13047" max="13047" width="18.6640625" customWidth="1"/>
    <col min="13048" max="13049" width="10.6640625" customWidth="1"/>
    <col min="13050" max="13050" width="22.1640625" customWidth="1"/>
    <col min="13051" max="13052" width="10.6640625" customWidth="1"/>
    <col min="13053" max="13053" width="19" customWidth="1"/>
    <col min="13054" max="13054" width="18.33203125" customWidth="1"/>
    <col min="13055" max="13056" width="17.5" customWidth="1"/>
    <col min="13057" max="13057" width="4.33203125" customWidth="1"/>
    <col min="13058" max="13058" width="19.33203125" customWidth="1"/>
    <col min="13059" max="13059" width="22.83203125" customWidth="1"/>
    <col min="13060" max="13060" width="11.5"/>
    <col min="13061" max="13061" width="12.5" bestFit="1" customWidth="1"/>
    <col min="13062" max="13293" width="11.5"/>
    <col min="13294" max="13294" width="7.83203125" customWidth="1"/>
    <col min="13295" max="13295" width="15.5" customWidth="1"/>
    <col min="13296" max="13296" width="42.83203125" customWidth="1"/>
    <col min="13297" max="13297" width="26.1640625" customWidth="1"/>
    <col min="13298" max="13298" width="14.1640625" customWidth="1"/>
    <col min="13299" max="13299" width="10.6640625" customWidth="1"/>
    <col min="13300" max="13300" width="16.83203125" customWidth="1"/>
    <col min="13301" max="13301" width="10.6640625" customWidth="1"/>
    <col min="13302" max="13302" width="18.5" customWidth="1"/>
    <col min="13303" max="13303" width="18.6640625" customWidth="1"/>
    <col min="13304" max="13305" width="10.6640625" customWidth="1"/>
    <col min="13306" max="13306" width="22.1640625" customWidth="1"/>
    <col min="13307" max="13308" width="10.6640625" customWidth="1"/>
    <col min="13309" max="13309" width="19" customWidth="1"/>
    <col min="13310" max="13310" width="18.33203125" customWidth="1"/>
    <col min="13311" max="13312" width="17.5" customWidth="1"/>
    <col min="13313" max="13313" width="4.33203125" customWidth="1"/>
    <col min="13314" max="13314" width="19.33203125" customWidth="1"/>
    <col min="13315" max="13315" width="22.83203125" customWidth="1"/>
    <col min="13316" max="13316" width="11.5"/>
    <col min="13317" max="13317" width="12.5" bestFit="1" customWidth="1"/>
    <col min="13318" max="13549" width="11.5"/>
    <col min="13550" max="13550" width="7.83203125" customWidth="1"/>
    <col min="13551" max="13551" width="15.5" customWidth="1"/>
    <col min="13552" max="13552" width="42.83203125" customWidth="1"/>
    <col min="13553" max="13553" width="26.1640625" customWidth="1"/>
    <col min="13554" max="13554" width="14.1640625" customWidth="1"/>
    <col min="13555" max="13555" width="10.6640625" customWidth="1"/>
    <col min="13556" max="13556" width="16.83203125" customWidth="1"/>
    <col min="13557" max="13557" width="10.6640625" customWidth="1"/>
    <col min="13558" max="13558" width="18.5" customWidth="1"/>
    <col min="13559" max="13559" width="18.6640625" customWidth="1"/>
    <col min="13560" max="13561" width="10.6640625" customWidth="1"/>
    <col min="13562" max="13562" width="22.1640625" customWidth="1"/>
    <col min="13563" max="13564" width="10.6640625" customWidth="1"/>
    <col min="13565" max="13565" width="19" customWidth="1"/>
    <col min="13566" max="13566" width="18.33203125" customWidth="1"/>
    <col min="13567" max="13568" width="17.5" customWidth="1"/>
    <col min="13569" max="13569" width="4.33203125" customWidth="1"/>
    <col min="13570" max="13570" width="19.33203125" customWidth="1"/>
    <col min="13571" max="13571" width="22.83203125" customWidth="1"/>
    <col min="13572" max="13572" width="11.5"/>
    <col min="13573" max="13573" width="12.5" bestFit="1" customWidth="1"/>
    <col min="13574" max="13805" width="11.5"/>
    <col min="13806" max="13806" width="7.83203125" customWidth="1"/>
    <col min="13807" max="13807" width="15.5" customWidth="1"/>
    <col min="13808" max="13808" width="42.83203125" customWidth="1"/>
    <col min="13809" max="13809" width="26.1640625" customWidth="1"/>
    <col min="13810" max="13810" width="14.1640625" customWidth="1"/>
    <col min="13811" max="13811" width="10.6640625" customWidth="1"/>
    <col min="13812" max="13812" width="16.83203125" customWidth="1"/>
    <col min="13813" max="13813" width="10.6640625" customWidth="1"/>
    <col min="13814" max="13814" width="18.5" customWidth="1"/>
    <col min="13815" max="13815" width="18.6640625" customWidth="1"/>
    <col min="13816" max="13817" width="10.6640625" customWidth="1"/>
    <col min="13818" max="13818" width="22.1640625" customWidth="1"/>
    <col min="13819" max="13820" width="10.6640625" customWidth="1"/>
    <col min="13821" max="13821" width="19" customWidth="1"/>
    <col min="13822" max="13822" width="18.33203125" customWidth="1"/>
    <col min="13823" max="13824" width="17.5" customWidth="1"/>
    <col min="13825" max="13825" width="4.33203125" customWidth="1"/>
    <col min="13826" max="13826" width="19.33203125" customWidth="1"/>
    <col min="13827" max="13827" width="22.83203125" customWidth="1"/>
    <col min="13828" max="13828" width="11.5"/>
    <col min="13829" max="13829" width="12.5" bestFit="1" customWidth="1"/>
    <col min="13830" max="14061" width="11.5"/>
    <col min="14062" max="14062" width="7.83203125" customWidth="1"/>
    <col min="14063" max="14063" width="15.5" customWidth="1"/>
    <col min="14064" max="14064" width="42.83203125" customWidth="1"/>
    <col min="14065" max="14065" width="26.1640625" customWidth="1"/>
    <col min="14066" max="14066" width="14.1640625" customWidth="1"/>
    <col min="14067" max="14067" width="10.6640625" customWidth="1"/>
    <col min="14068" max="14068" width="16.83203125" customWidth="1"/>
    <col min="14069" max="14069" width="10.6640625" customWidth="1"/>
    <col min="14070" max="14070" width="18.5" customWidth="1"/>
    <col min="14071" max="14071" width="18.6640625" customWidth="1"/>
    <col min="14072" max="14073" width="10.6640625" customWidth="1"/>
    <col min="14074" max="14074" width="22.1640625" customWidth="1"/>
    <col min="14075" max="14076" width="10.6640625" customWidth="1"/>
    <col min="14077" max="14077" width="19" customWidth="1"/>
    <col min="14078" max="14078" width="18.33203125" customWidth="1"/>
    <col min="14079" max="14080" width="17.5" customWidth="1"/>
    <col min="14081" max="14081" width="4.33203125" customWidth="1"/>
    <col min="14082" max="14082" width="19.33203125" customWidth="1"/>
    <col min="14083" max="14083" width="22.83203125" customWidth="1"/>
    <col min="14084" max="14084" width="11.5"/>
    <col min="14085" max="14085" width="12.5" bestFit="1" customWidth="1"/>
    <col min="14086" max="14317" width="11.5"/>
    <col min="14318" max="14318" width="7.83203125" customWidth="1"/>
    <col min="14319" max="14319" width="15.5" customWidth="1"/>
    <col min="14320" max="14320" width="42.83203125" customWidth="1"/>
    <col min="14321" max="14321" width="26.1640625" customWidth="1"/>
    <col min="14322" max="14322" width="14.1640625" customWidth="1"/>
    <col min="14323" max="14323" width="10.6640625" customWidth="1"/>
    <col min="14324" max="14324" width="16.83203125" customWidth="1"/>
    <col min="14325" max="14325" width="10.6640625" customWidth="1"/>
    <col min="14326" max="14326" width="18.5" customWidth="1"/>
    <col min="14327" max="14327" width="18.6640625" customWidth="1"/>
    <col min="14328" max="14329" width="10.6640625" customWidth="1"/>
    <col min="14330" max="14330" width="22.1640625" customWidth="1"/>
    <col min="14331" max="14332" width="10.6640625" customWidth="1"/>
    <col min="14333" max="14333" width="19" customWidth="1"/>
    <col min="14334" max="14334" width="18.33203125" customWidth="1"/>
    <col min="14335" max="14336" width="17.5" customWidth="1"/>
    <col min="14337" max="14337" width="4.33203125" customWidth="1"/>
    <col min="14338" max="14338" width="19.33203125" customWidth="1"/>
    <col min="14339" max="14339" width="22.83203125" customWidth="1"/>
    <col min="14340" max="14340" width="11.5"/>
    <col min="14341" max="14341" width="12.5" bestFit="1" customWidth="1"/>
    <col min="14342" max="14573" width="11.5"/>
    <col min="14574" max="14574" width="7.83203125" customWidth="1"/>
    <col min="14575" max="14575" width="15.5" customWidth="1"/>
    <col min="14576" max="14576" width="42.83203125" customWidth="1"/>
    <col min="14577" max="14577" width="26.1640625" customWidth="1"/>
    <col min="14578" max="14578" width="14.1640625" customWidth="1"/>
    <col min="14579" max="14579" width="10.6640625" customWidth="1"/>
    <col min="14580" max="14580" width="16.83203125" customWidth="1"/>
    <col min="14581" max="14581" width="10.6640625" customWidth="1"/>
    <col min="14582" max="14582" width="18.5" customWidth="1"/>
    <col min="14583" max="14583" width="18.6640625" customWidth="1"/>
    <col min="14584" max="14585" width="10.6640625" customWidth="1"/>
    <col min="14586" max="14586" width="22.1640625" customWidth="1"/>
    <col min="14587" max="14588" width="10.6640625" customWidth="1"/>
    <col min="14589" max="14589" width="19" customWidth="1"/>
    <col min="14590" max="14590" width="18.33203125" customWidth="1"/>
    <col min="14591" max="14592" width="17.5" customWidth="1"/>
    <col min="14593" max="14593" width="4.33203125" customWidth="1"/>
    <col min="14594" max="14594" width="19.33203125" customWidth="1"/>
    <col min="14595" max="14595" width="22.83203125" customWidth="1"/>
    <col min="14596" max="14596" width="11.5"/>
    <col min="14597" max="14597" width="12.5" bestFit="1" customWidth="1"/>
    <col min="14598" max="14829" width="11.5"/>
    <col min="14830" max="14830" width="7.83203125" customWidth="1"/>
    <col min="14831" max="14831" width="15.5" customWidth="1"/>
    <col min="14832" max="14832" width="42.83203125" customWidth="1"/>
    <col min="14833" max="14833" width="26.1640625" customWidth="1"/>
    <col min="14834" max="14834" width="14.1640625" customWidth="1"/>
    <col min="14835" max="14835" width="10.6640625" customWidth="1"/>
    <col min="14836" max="14836" width="16.83203125" customWidth="1"/>
    <col min="14837" max="14837" width="10.6640625" customWidth="1"/>
    <col min="14838" max="14838" width="18.5" customWidth="1"/>
    <col min="14839" max="14839" width="18.6640625" customWidth="1"/>
    <col min="14840" max="14841" width="10.6640625" customWidth="1"/>
    <col min="14842" max="14842" width="22.1640625" customWidth="1"/>
    <col min="14843" max="14844" width="10.6640625" customWidth="1"/>
    <col min="14845" max="14845" width="19" customWidth="1"/>
    <col min="14846" max="14846" width="18.33203125" customWidth="1"/>
    <col min="14847" max="14848" width="17.5" customWidth="1"/>
    <col min="14849" max="14849" width="4.33203125" customWidth="1"/>
    <col min="14850" max="14850" width="19.33203125" customWidth="1"/>
    <col min="14851" max="14851" width="22.83203125" customWidth="1"/>
    <col min="14852" max="14852" width="11.5"/>
    <col min="14853" max="14853" width="12.5" bestFit="1" customWidth="1"/>
    <col min="14854" max="15085" width="11.5"/>
    <col min="15086" max="15086" width="7.83203125" customWidth="1"/>
    <col min="15087" max="15087" width="15.5" customWidth="1"/>
    <col min="15088" max="15088" width="42.83203125" customWidth="1"/>
    <col min="15089" max="15089" width="26.1640625" customWidth="1"/>
    <col min="15090" max="15090" width="14.1640625" customWidth="1"/>
    <col min="15091" max="15091" width="10.6640625" customWidth="1"/>
    <col min="15092" max="15092" width="16.83203125" customWidth="1"/>
    <col min="15093" max="15093" width="10.6640625" customWidth="1"/>
    <col min="15094" max="15094" width="18.5" customWidth="1"/>
    <col min="15095" max="15095" width="18.6640625" customWidth="1"/>
    <col min="15096" max="15097" width="10.6640625" customWidth="1"/>
    <col min="15098" max="15098" width="22.1640625" customWidth="1"/>
    <col min="15099" max="15100" width="10.6640625" customWidth="1"/>
    <col min="15101" max="15101" width="19" customWidth="1"/>
    <col min="15102" max="15102" width="18.33203125" customWidth="1"/>
    <col min="15103" max="15104" width="17.5" customWidth="1"/>
    <col min="15105" max="15105" width="4.33203125" customWidth="1"/>
    <col min="15106" max="15106" width="19.33203125" customWidth="1"/>
    <col min="15107" max="15107" width="22.83203125" customWidth="1"/>
    <col min="15108" max="15108" width="11.5"/>
    <col min="15109" max="15109" width="12.5" bestFit="1" customWidth="1"/>
    <col min="15110" max="15341" width="11.5"/>
    <col min="15342" max="15342" width="7.83203125" customWidth="1"/>
    <col min="15343" max="15343" width="15.5" customWidth="1"/>
    <col min="15344" max="15344" width="42.83203125" customWidth="1"/>
    <col min="15345" max="15345" width="26.1640625" customWidth="1"/>
    <col min="15346" max="15346" width="14.1640625" customWidth="1"/>
    <col min="15347" max="15347" width="10.6640625" customWidth="1"/>
    <col min="15348" max="15348" width="16.83203125" customWidth="1"/>
    <col min="15349" max="15349" width="10.6640625" customWidth="1"/>
    <col min="15350" max="15350" width="18.5" customWidth="1"/>
    <col min="15351" max="15351" width="18.6640625" customWidth="1"/>
    <col min="15352" max="15353" width="10.6640625" customWidth="1"/>
    <col min="15354" max="15354" width="22.1640625" customWidth="1"/>
    <col min="15355" max="15356" width="10.6640625" customWidth="1"/>
    <col min="15357" max="15357" width="19" customWidth="1"/>
    <col min="15358" max="15358" width="18.33203125" customWidth="1"/>
    <col min="15359" max="15360" width="17.5" customWidth="1"/>
    <col min="15361" max="15361" width="4.33203125" customWidth="1"/>
    <col min="15362" max="15362" width="19.33203125" customWidth="1"/>
    <col min="15363" max="15363" width="22.83203125" customWidth="1"/>
    <col min="15364" max="15364" width="11.5"/>
    <col min="15365" max="15365" width="12.5" bestFit="1" customWidth="1"/>
    <col min="15366" max="15597" width="11.5"/>
    <col min="15598" max="15598" width="7.83203125" customWidth="1"/>
    <col min="15599" max="15599" width="15.5" customWidth="1"/>
    <col min="15600" max="15600" width="42.83203125" customWidth="1"/>
    <col min="15601" max="15601" width="26.1640625" customWidth="1"/>
    <col min="15602" max="15602" width="14.1640625" customWidth="1"/>
    <col min="15603" max="15603" width="10.6640625" customWidth="1"/>
    <col min="15604" max="15604" width="16.83203125" customWidth="1"/>
    <col min="15605" max="15605" width="10.6640625" customWidth="1"/>
    <col min="15606" max="15606" width="18.5" customWidth="1"/>
    <col min="15607" max="15607" width="18.6640625" customWidth="1"/>
    <col min="15608" max="15609" width="10.6640625" customWidth="1"/>
    <col min="15610" max="15610" width="22.1640625" customWidth="1"/>
    <col min="15611" max="15612" width="10.6640625" customWidth="1"/>
    <col min="15613" max="15613" width="19" customWidth="1"/>
    <col min="15614" max="15614" width="18.33203125" customWidth="1"/>
    <col min="15615" max="15616" width="17.5" customWidth="1"/>
    <col min="15617" max="15617" width="4.33203125" customWidth="1"/>
    <col min="15618" max="15618" width="19.33203125" customWidth="1"/>
    <col min="15619" max="15619" width="22.83203125" customWidth="1"/>
    <col min="15620" max="15620" width="11.5"/>
    <col min="15621" max="15621" width="12.5" bestFit="1" customWidth="1"/>
    <col min="15622" max="15853" width="11.5"/>
    <col min="15854" max="15854" width="7.83203125" customWidth="1"/>
    <col min="15855" max="15855" width="15.5" customWidth="1"/>
    <col min="15856" max="15856" width="42.83203125" customWidth="1"/>
    <col min="15857" max="15857" width="26.1640625" customWidth="1"/>
    <col min="15858" max="15858" width="14.1640625" customWidth="1"/>
    <col min="15859" max="15859" width="10.6640625" customWidth="1"/>
    <col min="15860" max="15860" width="16.83203125" customWidth="1"/>
    <col min="15861" max="15861" width="10.6640625" customWidth="1"/>
    <col min="15862" max="15862" width="18.5" customWidth="1"/>
    <col min="15863" max="15863" width="18.6640625" customWidth="1"/>
    <col min="15864" max="15865" width="10.6640625" customWidth="1"/>
    <col min="15866" max="15866" width="22.1640625" customWidth="1"/>
    <col min="15867" max="15868" width="10.6640625" customWidth="1"/>
    <col min="15869" max="15869" width="19" customWidth="1"/>
    <col min="15870" max="15870" width="18.33203125" customWidth="1"/>
    <col min="15871" max="15872" width="17.5" customWidth="1"/>
    <col min="15873" max="15873" width="4.33203125" customWidth="1"/>
    <col min="15874" max="15874" width="19.33203125" customWidth="1"/>
    <col min="15875" max="15875" width="22.83203125" customWidth="1"/>
    <col min="15876" max="15876" width="11.5"/>
    <col min="15877" max="15877" width="12.5" bestFit="1" customWidth="1"/>
    <col min="15878" max="16109" width="11.5"/>
    <col min="16110" max="16110" width="7.83203125" customWidth="1"/>
    <col min="16111" max="16111" width="15.5" customWidth="1"/>
    <col min="16112" max="16112" width="42.83203125" customWidth="1"/>
    <col min="16113" max="16113" width="26.1640625" customWidth="1"/>
    <col min="16114" max="16114" width="14.1640625" customWidth="1"/>
    <col min="16115" max="16115" width="10.6640625" customWidth="1"/>
    <col min="16116" max="16116" width="16.83203125" customWidth="1"/>
    <col min="16117" max="16117" width="10.6640625" customWidth="1"/>
    <col min="16118" max="16118" width="18.5" customWidth="1"/>
    <col min="16119" max="16119" width="18.6640625" customWidth="1"/>
    <col min="16120" max="16121" width="10.6640625" customWidth="1"/>
    <col min="16122" max="16122" width="22.1640625" customWidth="1"/>
    <col min="16123" max="16124" width="10.6640625" customWidth="1"/>
    <col min="16125" max="16125" width="19" customWidth="1"/>
    <col min="16126" max="16126" width="18.33203125" customWidth="1"/>
    <col min="16127" max="16128" width="17.5" customWidth="1"/>
    <col min="16129" max="16129" width="4.33203125" customWidth="1"/>
    <col min="16130" max="16130" width="19.33203125" customWidth="1"/>
    <col min="16131" max="16131" width="22.83203125" customWidth="1"/>
    <col min="16132" max="16132" width="11.5"/>
    <col min="16133" max="16133" width="12.5" bestFit="1" customWidth="1"/>
    <col min="16134" max="16384" width="11.5"/>
  </cols>
  <sheetData>
    <row r="1" spans="1:19" s="38" customFormat="1" ht="26">
      <c r="A1" s="36" t="s">
        <v>64</v>
      </c>
      <c r="B1" s="36"/>
      <c r="C1" s="37"/>
      <c r="D1" s="37"/>
      <c r="E1" s="37"/>
      <c r="F1" s="37"/>
      <c r="G1" s="37"/>
      <c r="H1" s="37"/>
      <c r="I1" s="37"/>
      <c r="J1" s="37"/>
      <c r="K1" s="37"/>
      <c r="L1" s="37"/>
      <c r="M1" s="37"/>
      <c r="N1" s="37"/>
      <c r="O1" s="37"/>
      <c r="P1" s="37"/>
      <c r="Q1" s="37"/>
      <c r="R1" s="37"/>
      <c r="S1" s="37"/>
    </row>
    <row r="2" spans="1:19" s="38" customFormat="1" ht="33">
      <c r="A2" s="36" t="s">
        <v>65</v>
      </c>
      <c r="B2" s="36"/>
      <c r="C2" s="37"/>
      <c r="D2" s="37"/>
      <c r="E2" s="164" t="s">
        <v>66</v>
      </c>
      <c r="F2" s="164"/>
      <c r="G2" s="164"/>
      <c r="H2" s="164"/>
      <c r="I2" s="164"/>
      <c r="J2" s="164"/>
      <c r="K2" s="164"/>
      <c r="L2" s="164"/>
      <c r="M2" s="164"/>
      <c r="N2" s="37"/>
      <c r="O2" s="37"/>
      <c r="P2" s="37"/>
      <c r="Q2" s="37"/>
      <c r="R2" s="37"/>
      <c r="S2" s="37"/>
    </row>
    <row r="3" spans="1:19" s="38" customFormat="1" ht="26">
      <c r="A3" s="37"/>
      <c r="B3" s="37"/>
      <c r="C3" s="37"/>
      <c r="D3" s="37"/>
      <c r="E3" s="37"/>
      <c r="F3" s="37"/>
      <c r="G3" s="37"/>
      <c r="H3" s="37"/>
      <c r="I3" s="37"/>
      <c r="J3" s="37"/>
      <c r="K3" s="37"/>
      <c r="L3" s="37"/>
      <c r="M3" s="37"/>
    </row>
    <row r="4" spans="1:19" s="38" customFormat="1" ht="26">
      <c r="A4" s="36"/>
      <c r="B4" s="36"/>
      <c r="C4" s="37"/>
      <c r="D4" s="37"/>
      <c r="E4" s="37"/>
      <c r="F4" s="37"/>
      <c r="G4" s="37"/>
      <c r="H4" s="37"/>
      <c r="I4" s="37"/>
      <c r="J4" s="37"/>
      <c r="K4" s="37"/>
      <c r="L4" s="37"/>
      <c r="M4" s="37"/>
      <c r="N4" s="37"/>
      <c r="O4" s="37"/>
      <c r="P4" s="37"/>
      <c r="Q4" s="37"/>
      <c r="R4" s="37"/>
      <c r="S4" s="37"/>
    </row>
    <row r="5" spans="1:19" s="38" customFormat="1" ht="30">
      <c r="A5" s="37"/>
      <c r="B5" s="37"/>
      <c r="C5" s="37"/>
      <c r="D5" s="165" t="s">
        <v>67</v>
      </c>
      <c r="E5" s="165"/>
      <c r="F5" s="165"/>
      <c r="G5" s="165"/>
      <c r="H5" s="165"/>
      <c r="I5" s="165"/>
      <c r="J5" s="165"/>
      <c r="K5" s="165"/>
      <c r="L5" s="165"/>
      <c r="M5" s="165"/>
      <c r="N5" s="165"/>
      <c r="O5" s="37"/>
      <c r="P5" s="37"/>
      <c r="Q5" s="37"/>
      <c r="R5" s="37"/>
      <c r="S5" s="37"/>
    </row>
    <row r="6" spans="1:19" s="38" customFormat="1" ht="15" customHeight="1">
      <c r="A6" s="37"/>
      <c r="B6" s="37"/>
      <c r="C6" s="37"/>
      <c r="D6" s="37"/>
      <c r="E6" s="37"/>
      <c r="F6" s="37"/>
      <c r="G6" s="37"/>
      <c r="H6" s="37"/>
      <c r="I6" s="37"/>
      <c r="J6" s="37"/>
      <c r="K6" s="37"/>
      <c r="L6" s="37"/>
      <c r="M6" s="37"/>
      <c r="N6" s="37"/>
      <c r="O6" s="37"/>
      <c r="P6" s="37"/>
      <c r="Q6" s="37"/>
      <c r="R6" s="37"/>
      <c r="S6" s="37"/>
    </row>
    <row r="7" spans="1:19" s="38" customFormat="1" ht="33" customHeight="1" thickBot="1">
      <c r="A7" s="37"/>
      <c r="B7" s="37"/>
      <c r="C7" s="36" t="s">
        <v>68</v>
      </c>
      <c r="D7" s="39" t="s">
        <v>69</v>
      </c>
      <c r="E7" s="37"/>
      <c r="F7" s="37"/>
      <c r="G7" s="37"/>
      <c r="H7" s="37"/>
      <c r="I7" s="37"/>
      <c r="J7" s="37"/>
      <c r="K7" s="37"/>
      <c r="L7" s="37"/>
      <c r="M7" s="37"/>
      <c r="N7" s="37"/>
      <c r="O7" s="37"/>
      <c r="P7" s="37"/>
      <c r="Q7" s="37"/>
      <c r="R7" s="37"/>
      <c r="S7" s="37"/>
    </row>
    <row r="8" spans="1:19" s="38" customFormat="1" ht="26">
      <c r="A8" s="37"/>
      <c r="B8" s="37"/>
      <c r="C8" s="36"/>
      <c r="D8" s="40"/>
      <c r="E8" s="37"/>
      <c r="F8" s="37"/>
      <c r="G8" s="37"/>
      <c r="H8" s="37"/>
      <c r="I8" s="37"/>
      <c r="J8" s="37"/>
      <c r="K8" s="37"/>
      <c r="L8" s="37"/>
      <c r="M8" s="166"/>
      <c r="N8" s="166"/>
      <c r="O8" s="166"/>
      <c r="P8" s="166"/>
      <c r="Q8" s="166"/>
      <c r="R8" s="166"/>
      <c r="S8" s="166"/>
    </row>
    <row r="9" spans="1:19" s="38" customFormat="1" ht="27" thickBot="1">
      <c r="A9" s="37"/>
      <c r="B9" s="37"/>
      <c r="C9" s="36" t="s">
        <v>70</v>
      </c>
      <c r="D9" s="167" t="s">
        <v>71</v>
      </c>
      <c r="E9" s="168"/>
      <c r="F9" s="168"/>
      <c r="G9" s="168"/>
      <c r="H9" s="168"/>
      <c r="I9" s="168"/>
      <c r="J9" s="168"/>
      <c r="K9" s="37"/>
      <c r="L9" s="37"/>
      <c r="M9" s="37"/>
      <c r="N9" s="37"/>
      <c r="O9" s="37"/>
      <c r="P9" s="37"/>
      <c r="Q9" s="37"/>
      <c r="R9" s="37"/>
      <c r="S9" s="37"/>
    </row>
    <row r="10" spans="1:19" s="38" customFormat="1" ht="26">
      <c r="A10" s="37"/>
      <c r="B10" s="36"/>
      <c r="C10" s="37"/>
      <c r="D10" s="37"/>
      <c r="E10" s="37"/>
      <c r="F10" s="37"/>
      <c r="G10" s="37"/>
      <c r="H10" s="37"/>
      <c r="I10" s="37"/>
      <c r="J10" s="37"/>
      <c r="K10" s="37"/>
      <c r="L10" s="37"/>
      <c r="M10" s="37"/>
      <c r="N10" s="37"/>
      <c r="O10" s="37"/>
      <c r="P10" s="37"/>
      <c r="Q10" s="37"/>
      <c r="R10" s="37"/>
      <c r="S10" s="37"/>
    </row>
    <row r="11" spans="1:19" s="38" customFormat="1" ht="26">
      <c r="A11" s="41"/>
      <c r="B11" s="42" t="s">
        <v>72</v>
      </c>
      <c r="C11" s="36" t="s">
        <v>73</v>
      </c>
      <c r="D11" s="37"/>
      <c r="E11" s="37"/>
      <c r="F11" s="37"/>
      <c r="G11" s="37"/>
      <c r="H11" s="37"/>
      <c r="I11" s="37"/>
      <c r="J11" s="37"/>
      <c r="K11" s="37"/>
      <c r="L11" s="37"/>
      <c r="M11" s="37"/>
      <c r="N11" s="37"/>
      <c r="O11" s="37"/>
      <c r="P11" s="37"/>
      <c r="Q11" s="37"/>
      <c r="R11" s="37"/>
      <c r="S11" s="37"/>
    </row>
    <row r="12" spans="1:19" s="38" customFormat="1" ht="15" customHeight="1">
      <c r="A12" s="41"/>
      <c r="B12" s="42"/>
      <c r="C12" s="42"/>
      <c r="D12" s="37"/>
      <c r="E12" s="37"/>
      <c r="F12" s="37"/>
      <c r="G12" s="37"/>
      <c r="H12" s="37"/>
      <c r="I12" s="37"/>
      <c r="J12" s="37"/>
      <c r="K12" s="37"/>
      <c r="L12" s="37"/>
      <c r="M12" s="37"/>
      <c r="N12" s="37"/>
      <c r="O12" s="37"/>
      <c r="P12" s="37"/>
      <c r="Q12" s="37"/>
      <c r="R12" s="37"/>
      <c r="S12" s="37"/>
    </row>
    <row r="13" spans="1:19" ht="9" customHeight="1" thickBot="1">
      <c r="A13" s="43"/>
      <c r="B13" s="43"/>
      <c r="C13" s="43"/>
      <c r="D13" s="43"/>
      <c r="E13" s="43"/>
      <c r="F13" s="43"/>
      <c r="G13" s="43"/>
      <c r="H13" s="43"/>
      <c r="I13" s="43"/>
      <c r="J13" s="43"/>
      <c r="K13" s="43"/>
      <c r="L13" s="43"/>
      <c r="M13" s="43"/>
      <c r="N13" s="43"/>
      <c r="O13" s="43"/>
      <c r="P13" s="43"/>
      <c r="Q13" s="43"/>
      <c r="R13" s="43"/>
      <c r="S13" s="43"/>
    </row>
    <row r="14" spans="1:19" ht="26.25" customHeight="1">
      <c r="A14" s="169" t="s">
        <v>74</v>
      </c>
      <c r="B14" s="172" t="s">
        <v>75</v>
      </c>
      <c r="C14" s="173"/>
      <c r="D14" s="178" t="s">
        <v>76</v>
      </c>
      <c r="E14" s="178"/>
      <c r="F14" s="178" t="s">
        <v>77</v>
      </c>
      <c r="G14" s="178"/>
      <c r="H14" s="178"/>
      <c r="I14" s="178"/>
      <c r="J14" s="179" t="s">
        <v>78</v>
      </c>
      <c r="K14" s="180"/>
      <c r="L14" s="180"/>
      <c r="M14" s="180"/>
      <c r="N14" s="180"/>
      <c r="O14" s="180"/>
      <c r="P14" s="180"/>
      <c r="Q14" s="180"/>
      <c r="R14" s="180"/>
      <c r="S14" s="181"/>
    </row>
    <row r="15" spans="1:19" ht="30" customHeight="1">
      <c r="A15" s="170"/>
      <c r="B15" s="174"/>
      <c r="C15" s="175"/>
      <c r="D15" s="44" t="s">
        <v>79</v>
      </c>
      <c r="E15" s="44" t="s">
        <v>80</v>
      </c>
      <c r="F15" s="188" t="s">
        <v>81</v>
      </c>
      <c r="G15" s="188"/>
      <c r="H15" s="188" t="s">
        <v>82</v>
      </c>
      <c r="I15" s="188"/>
      <c r="J15" s="182"/>
      <c r="K15" s="183"/>
      <c r="L15" s="183"/>
      <c r="M15" s="183"/>
      <c r="N15" s="183"/>
      <c r="O15" s="183"/>
      <c r="P15" s="183"/>
      <c r="Q15" s="183"/>
      <c r="R15" s="183"/>
      <c r="S15" s="184"/>
    </row>
    <row r="16" spans="1:19" ht="26.25" customHeight="1">
      <c r="A16" s="171"/>
      <c r="B16" s="176"/>
      <c r="C16" s="177"/>
      <c r="D16" s="45" t="s">
        <v>83</v>
      </c>
      <c r="E16" s="45" t="s">
        <v>84</v>
      </c>
      <c r="F16" s="189" t="s">
        <v>85</v>
      </c>
      <c r="G16" s="189"/>
      <c r="H16" s="189" t="s">
        <v>86</v>
      </c>
      <c r="I16" s="189"/>
      <c r="J16" s="185"/>
      <c r="K16" s="186"/>
      <c r="L16" s="186"/>
      <c r="M16" s="186"/>
      <c r="N16" s="186"/>
      <c r="O16" s="186"/>
      <c r="P16" s="186"/>
      <c r="Q16" s="186"/>
      <c r="R16" s="186"/>
      <c r="S16" s="187"/>
    </row>
    <row r="17" spans="1:19" ht="36" customHeight="1">
      <c r="A17" s="190">
        <v>4</v>
      </c>
      <c r="B17" s="193" t="s">
        <v>87</v>
      </c>
      <c r="C17" s="196" t="s">
        <v>88</v>
      </c>
      <c r="D17" s="199">
        <f>IF(D22=0,0,ROUND(D20/D22*100,1))</f>
        <v>0</v>
      </c>
      <c r="E17" s="199">
        <f>IF(E22=0,0,ROUND(E20/E22*100,1))</f>
        <v>0</v>
      </c>
      <c r="F17" s="202">
        <f>E17-D17</f>
        <v>0</v>
      </c>
      <c r="G17" s="203"/>
      <c r="H17" s="202">
        <f>IF(D17=0,0,ROUND(E17/D17*100,1))</f>
        <v>0</v>
      </c>
      <c r="I17" s="203"/>
      <c r="J17" s="208" t="s">
        <v>89</v>
      </c>
      <c r="K17" s="209"/>
      <c r="L17" s="209"/>
      <c r="M17" s="209"/>
      <c r="N17" s="209"/>
      <c r="O17" s="209"/>
      <c r="P17" s="209"/>
      <c r="Q17" s="209"/>
      <c r="R17" s="209"/>
      <c r="S17" s="210"/>
    </row>
    <row r="18" spans="1:19" ht="170.25" customHeight="1">
      <c r="A18" s="191"/>
      <c r="B18" s="194"/>
      <c r="C18" s="197"/>
      <c r="D18" s="200"/>
      <c r="E18" s="200"/>
      <c r="F18" s="204"/>
      <c r="G18" s="205"/>
      <c r="H18" s="204"/>
      <c r="I18" s="205"/>
      <c r="J18" s="211"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8" s="212"/>
      <c r="L18" s="212"/>
      <c r="M18" s="212"/>
      <c r="N18" s="212"/>
      <c r="O18" s="212"/>
      <c r="P18" s="212"/>
      <c r="Q18" s="212"/>
      <c r="R18" s="212"/>
      <c r="S18" s="213"/>
    </row>
    <row r="19" spans="1:19" ht="258" customHeight="1">
      <c r="A19" s="191"/>
      <c r="B19" s="195"/>
      <c r="C19" s="198"/>
      <c r="D19" s="201"/>
      <c r="E19" s="201"/>
      <c r="F19" s="206"/>
      <c r="G19" s="207"/>
      <c r="H19" s="206"/>
      <c r="I19" s="207"/>
      <c r="J19" s="214" t="s">
        <v>90</v>
      </c>
      <c r="K19" s="215"/>
      <c r="L19" s="215"/>
      <c r="M19" s="215"/>
      <c r="N19" s="215"/>
      <c r="O19" s="215"/>
      <c r="P19" s="215"/>
      <c r="Q19" s="215"/>
      <c r="R19" s="215"/>
      <c r="S19" s="216"/>
    </row>
    <row r="20" spans="1:19" ht="48" customHeight="1">
      <c r="A20" s="191"/>
      <c r="B20" s="217" t="s">
        <v>91</v>
      </c>
      <c r="C20" s="219" t="s">
        <v>92</v>
      </c>
      <c r="D20" s="221">
        <v>0</v>
      </c>
      <c r="E20" s="221">
        <v>0</v>
      </c>
      <c r="F20" s="202">
        <f t="shared" ref="F20" si="0">E20-D20</f>
        <v>0</v>
      </c>
      <c r="G20" s="203"/>
      <c r="H20" s="202">
        <f t="shared" ref="H20" si="1">IF(D20=0,0,ROUND(E20/D20*100,1))</f>
        <v>0</v>
      </c>
      <c r="I20" s="203"/>
      <c r="J20" s="208" t="s">
        <v>93</v>
      </c>
      <c r="K20" s="209"/>
      <c r="L20" s="209"/>
      <c r="M20" s="209"/>
      <c r="N20" s="209"/>
      <c r="O20" s="209"/>
      <c r="P20" s="209"/>
      <c r="Q20" s="209"/>
      <c r="R20" s="209"/>
      <c r="S20" s="210"/>
    </row>
    <row r="21" spans="1:19" ht="187.5" customHeight="1">
      <c r="A21" s="191"/>
      <c r="B21" s="218"/>
      <c r="C21" s="220"/>
      <c r="D21" s="222"/>
      <c r="E21" s="222"/>
      <c r="F21" s="206"/>
      <c r="G21" s="207"/>
      <c r="H21" s="206"/>
      <c r="I21" s="207"/>
      <c r="J21" s="223" t="s">
        <v>94</v>
      </c>
      <c r="K21" s="224"/>
      <c r="L21" s="224"/>
      <c r="M21" s="224"/>
      <c r="N21" s="224"/>
      <c r="O21" s="224"/>
      <c r="P21" s="224"/>
      <c r="Q21" s="224"/>
      <c r="R21" s="224"/>
      <c r="S21" s="225"/>
    </row>
    <row r="22" spans="1:19" ht="42.75" customHeight="1">
      <c r="A22" s="191"/>
      <c r="B22" s="217" t="s">
        <v>95</v>
      </c>
      <c r="C22" s="227" t="s">
        <v>96</v>
      </c>
      <c r="D22" s="221">
        <v>0</v>
      </c>
      <c r="E22" s="221">
        <v>0</v>
      </c>
      <c r="F22" s="202">
        <f>E22-D22</f>
        <v>0</v>
      </c>
      <c r="G22" s="203"/>
      <c r="H22" s="202">
        <f>IF(D22=0,0,ROUND(E22/D22*100,1))</f>
        <v>0</v>
      </c>
      <c r="I22" s="203"/>
      <c r="J22" s="208" t="s">
        <v>97</v>
      </c>
      <c r="K22" s="209"/>
      <c r="L22" s="209"/>
      <c r="M22" s="209"/>
      <c r="N22" s="209"/>
      <c r="O22" s="209"/>
      <c r="P22" s="209"/>
      <c r="Q22" s="209"/>
      <c r="R22" s="209"/>
      <c r="S22" s="210"/>
    </row>
    <row r="23" spans="1:19" ht="207" customHeight="1" thickBot="1">
      <c r="A23" s="192"/>
      <c r="B23" s="226"/>
      <c r="C23" s="228"/>
      <c r="D23" s="229"/>
      <c r="E23" s="229"/>
      <c r="F23" s="230"/>
      <c r="G23" s="231"/>
      <c r="H23" s="230"/>
      <c r="I23" s="231"/>
      <c r="J23" s="232" t="s">
        <v>98</v>
      </c>
      <c r="K23" s="233"/>
      <c r="L23" s="233"/>
      <c r="M23" s="233"/>
      <c r="N23" s="233"/>
      <c r="O23" s="233"/>
      <c r="P23" s="233"/>
      <c r="Q23" s="233"/>
      <c r="R23" s="233"/>
      <c r="S23" s="234"/>
    </row>
    <row r="24" spans="1:19" ht="20.25" customHeight="1" thickBot="1">
      <c r="A24" s="46"/>
      <c r="B24" s="47"/>
      <c r="C24" s="48"/>
      <c r="D24" s="49"/>
      <c r="E24" s="49"/>
      <c r="F24" s="50"/>
      <c r="G24" s="50"/>
      <c r="H24" s="50"/>
      <c r="I24" s="50"/>
      <c r="J24" s="51"/>
      <c r="K24" s="51"/>
      <c r="L24" s="51"/>
      <c r="M24" s="51"/>
      <c r="N24" s="51"/>
      <c r="O24" s="51"/>
      <c r="P24" s="51"/>
      <c r="Q24" s="51"/>
      <c r="R24" s="51"/>
      <c r="S24" s="51"/>
    </row>
    <row r="25" spans="1:19" ht="26.25" customHeight="1">
      <c r="A25" s="169" t="s">
        <v>74</v>
      </c>
      <c r="B25" s="172" t="s">
        <v>75</v>
      </c>
      <c r="C25" s="173"/>
      <c r="D25" s="178" t="s">
        <v>76</v>
      </c>
      <c r="E25" s="178"/>
      <c r="F25" s="178" t="s">
        <v>77</v>
      </c>
      <c r="G25" s="178"/>
      <c r="H25" s="178"/>
      <c r="I25" s="178"/>
      <c r="J25" s="179" t="s">
        <v>78</v>
      </c>
      <c r="K25" s="180"/>
      <c r="L25" s="180"/>
      <c r="M25" s="180"/>
      <c r="N25" s="180"/>
      <c r="O25" s="180"/>
      <c r="P25" s="180"/>
      <c r="Q25" s="180"/>
      <c r="R25" s="180"/>
      <c r="S25" s="181"/>
    </row>
    <row r="26" spans="1:19" ht="30" customHeight="1">
      <c r="A26" s="170"/>
      <c r="B26" s="174"/>
      <c r="C26" s="175"/>
      <c r="D26" s="44" t="s">
        <v>79</v>
      </c>
      <c r="E26" s="44" t="s">
        <v>80</v>
      </c>
      <c r="F26" s="188" t="s">
        <v>81</v>
      </c>
      <c r="G26" s="188"/>
      <c r="H26" s="188" t="s">
        <v>82</v>
      </c>
      <c r="I26" s="188"/>
      <c r="J26" s="182"/>
      <c r="K26" s="183"/>
      <c r="L26" s="183"/>
      <c r="M26" s="183"/>
      <c r="N26" s="183"/>
      <c r="O26" s="183"/>
      <c r="P26" s="183"/>
      <c r="Q26" s="183"/>
      <c r="R26" s="183"/>
      <c r="S26" s="184"/>
    </row>
    <row r="27" spans="1:19" ht="26.25" customHeight="1">
      <c r="A27" s="171"/>
      <c r="B27" s="176"/>
      <c r="C27" s="177"/>
      <c r="D27" s="45" t="s">
        <v>83</v>
      </c>
      <c r="E27" s="45" t="s">
        <v>84</v>
      </c>
      <c r="F27" s="189" t="s">
        <v>85</v>
      </c>
      <c r="G27" s="189"/>
      <c r="H27" s="189" t="s">
        <v>86</v>
      </c>
      <c r="I27" s="189"/>
      <c r="J27" s="185"/>
      <c r="K27" s="186"/>
      <c r="L27" s="186"/>
      <c r="M27" s="186"/>
      <c r="N27" s="186"/>
      <c r="O27" s="186"/>
      <c r="P27" s="186"/>
      <c r="Q27" s="186"/>
      <c r="R27" s="186"/>
      <c r="S27" s="187"/>
    </row>
    <row r="28" spans="1:19" ht="38.25" customHeight="1">
      <c r="A28" s="235">
        <v>5</v>
      </c>
      <c r="B28" s="193" t="s">
        <v>87</v>
      </c>
      <c r="C28" s="196" t="s">
        <v>99</v>
      </c>
      <c r="D28" s="199">
        <f>IF(D33=0,0,ROUND(D31/D33*100,1))</f>
        <v>0</v>
      </c>
      <c r="E28" s="199">
        <f>IF(E33=0,0,ROUND(E31/E33*100,1))</f>
        <v>0</v>
      </c>
      <c r="F28" s="202">
        <f>E28-D28</f>
        <v>0</v>
      </c>
      <c r="G28" s="203"/>
      <c r="H28" s="202">
        <f>IF(D28=0,0,ROUND(E28/D28*100,1))</f>
        <v>0</v>
      </c>
      <c r="I28" s="203"/>
      <c r="J28" s="208" t="s">
        <v>89</v>
      </c>
      <c r="K28" s="209"/>
      <c r="L28" s="209"/>
      <c r="M28" s="209"/>
      <c r="N28" s="209"/>
      <c r="O28" s="209"/>
      <c r="P28" s="209"/>
      <c r="Q28" s="209"/>
      <c r="R28" s="209"/>
      <c r="S28" s="210"/>
    </row>
    <row r="29" spans="1:19" ht="188.25" customHeight="1">
      <c r="A29" s="236"/>
      <c r="B29" s="194"/>
      <c r="C29" s="197"/>
      <c r="D29" s="200"/>
      <c r="E29" s="200"/>
      <c r="F29" s="204"/>
      <c r="G29" s="205"/>
      <c r="H29" s="204"/>
      <c r="I29" s="205"/>
      <c r="J29" s="211" t="str">
        <f>"El indicador al final del período de evaluación registró un alcanzado del "&amp;E28&amp;" por ciento en comparación con la meta programada del "&amp;D28&amp;" por ciento, representa un cumplimiento de la meta del "&amp;H28&amp;" por ciento, colocando el indicador en un semáforo de color "&amp;IF(AND(D28=0,H28=0),"",IF(AND(H28&gt;=95,H28&lt;=105,H31&gt;=95,H31&lt;=105,H33&gt;=95,H33&lt;=105),"VERDE:SE LOGRÓ LA META",IF(AND(H28&gt;=95,H28&lt;=105,H31&lt;95),"VERDE:AUNQUE EL INDICADOR ES VERDE, HAY VARIACIÓN EN VARIABLES",IF(AND(H28&gt;=95,H28&lt;=105,H31&gt;105),"VERDE:AUNQUE EL INDICADOR ES VERDE, HAY VARIACIÓN EN VARIABLES",IF(AND(H28&gt;=95,H28&lt;=105,H33&lt;95),"VERDE:AUNQUE EL INDICADOR ES VERDE, HAY VARIACIÓN EN VARIABLES",IF(AND(H28&gt;=95,H28&lt;=105,H33&gt;105),"VERDE:AUNQUE EL INDICADOR ES VERDE, HAY VARIACIÓN EN VARIABLES",IF(OR(AND(H28&gt;=90,H28&lt;95),AND(H28&gt;105,H28&lt;=110)),"AMARILLO",IF(OR(H28&lt;90,H28&gt;110),"ROJO",IF(AND(D28&lt;&gt;0,E28=0),"ROJO","")))))))))&amp;". 
"&amp;IF(AND(D28=0,E28=0),"NO",IF(OR(H28&lt;95,H28&gt;105),"SI","NO"))&amp;" hubo variación en el indicador y "&amp;IF(AND(D31=0,D33=0,H31=0,H33=0),"NO",IF(OR(H31&lt;95,H31&gt;105,H33&lt;95,H33&gt;105),"SI","NO"))&amp;"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29" s="212"/>
      <c r="L29" s="212"/>
      <c r="M29" s="212"/>
      <c r="N29" s="212"/>
      <c r="O29" s="212"/>
      <c r="P29" s="212"/>
      <c r="Q29" s="212"/>
      <c r="R29" s="212"/>
      <c r="S29" s="213"/>
    </row>
    <row r="30" spans="1:19" ht="258.75" customHeight="1">
      <c r="A30" s="236"/>
      <c r="B30" s="195"/>
      <c r="C30" s="198"/>
      <c r="D30" s="201"/>
      <c r="E30" s="201"/>
      <c r="F30" s="206"/>
      <c r="G30" s="207"/>
      <c r="H30" s="206"/>
      <c r="I30" s="207"/>
      <c r="J30" s="214" t="s">
        <v>90</v>
      </c>
      <c r="K30" s="215"/>
      <c r="L30" s="215"/>
      <c r="M30" s="215"/>
      <c r="N30" s="215"/>
      <c r="O30" s="215"/>
      <c r="P30" s="215"/>
      <c r="Q30" s="215"/>
      <c r="R30" s="215"/>
      <c r="S30" s="216"/>
    </row>
    <row r="31" spans="1:19" ht="35.25" customHeight="1">
      <c r="A31" s="236"/>
      <c r="B31" s="217" t="s">
        <v>91</v>
      </c>
      <c r="C31" s="219" t="s">
        <v>100</v>
      </c>
      <c r="D31" s="221">
        <v>0</v>
      </c>
      <c r="E31" s="221">
        <v>0</v>
      </c>
      <c r="F31" s="202">
        <f t="shared" ref="F31" si="2">E31-D31</f>
        <v>0</v>
      </c>
      <c r="G31" s="203"/>
      <c r="H31" s="202">
        <f t="shared" ref="H31" si="3">IF(D31=0,0,ROUND(E31/D31*100,1))</f>
        <v>0</v>
      </c>
      <c r="I31" s="203"/>
      <c r="J31" s="208" t="s">
        <v>93</v>
      </c>
      <c r="K31" s="209"/>
      <c r="L31" s="209"/>
      <c r="M31" s="209"/>
      <c r="N31" s="209"/>
      <c r="O31" s="209"/>
      <c r="P31" s="209"/>
      <c r="Q31" s="209"/>
      <c r="R31" s="209"/>
      <c r="S31" s="210"/>
    </row>
    <row r="32" spans="1:19" ht="223.5" customHeight="1">
      <c r="A32" s="236"/>
      <c r="B32" s="218"/>
      <c r="C32" s="220"/>
      <c r="D32" s="222"/>
      <c r="E32" s="222"/>
      <c r="F32" s="206"/>
      <c r="G32" s="207"/>
      <c r="H32" s="206"/>
      <c r="I32" s="207"/>
      <c r="J32" s="223" t="s">
        <v>94</v>
      </c>
      <c r="K32" s="224"/>
      <c r="L32" s="224"/>
      <c r="M32" s="224"/>
      <c r="N32" s="224"/>
      <c r="O32" s="224"/>
      <c r="P32" s="224"/>
      <c r="Q32" s="224"/>
      <c r="R32" s="224"/>
      <c r="S32" s="225"/>
    </row>
    <row r="33" spans="1:19" ht="36.75" customHeight="1">
      <c r="A33" s="236"/>
      <c r="B33" s="217" t="s">
        <v>95</v>
      </c>
      <c r="C33" s="227" t="s">
        <v>101</v>
      </c>
      <c r="D33" s="221">
        <v>0</v>
      </c>
      <c r="E33" s="221">
        <v>0</v>
      </c>
      <c r="F33" s="202">
        <f>E33-D33</f>
        <v>0</v>
      </c>
      <c r="G33" s="203"/>
      <c r="H33" s="202">
        <f>IF(D33=0,0,ROUND(E33/D33*100,1))</f>
        <v>0</v>
      </c>
      <c r="I33" s="203"/>
      <c r="J33" s="208" t="s">
        <v>97</v>
      </c>
      <c r="K33" s="209"/>
      <c r="L33" s="209"/>
      <c r="M33" s="209"/>
      <c r="N33" s="209"/>
      <c r="O33" s="209"/>
      <c r="P33" s="209"/>
      <c r="Q33" s="209"/>
      <c r="R33" s="209"/>
      <c r="S33" s="210"/>
    </row>
    <row r="34" spans="1:19" ht="219" customHeight="1" thickBot="1">
      <c r="A34" s="237"/>
      <c r="B34" s="226"/>
      <c r="C34" s="228"/>
      <c r="D34" s="229"/>
      <c r="E34" s="229"/>
      <c r="F34" s="230"/>
      <c r="G34" s="231"/>
      <c r="H34" s="230"/>
      <c r="I34" s="231"/>
      <c r="J34" s="232" t="s">
        <v>98</v>
      </c>
      <c r="K34" s="233"/>
      <c r="L34" s="233"/>
      <c r="M34" s="233"/>
      <c r="N34" s="233"/>
      <c r="O34" s="233"/>
      <c r="P34" s="233"/>
      <c r="Q34" s="233"/>
      <c r="R34" s="233"/>
      <c r="S34" s="234"/>
    </row>
    <row r="35" spans="1:19" ht="342.75" customHeight="1" thickBot="1">
      <c r="A35" s="238" t="s">
        <v>102</v>
      </c>
      <c r="B35" s="239"/>
      <c r="C35" s="239"/>
      <c r="D35" s="239"/>
      <c r="E35" s="239"/>
      <c r="F35" s="239"/>
      <c r="G35" s="239"/>
      <c r="H35" s="239"/>
      <c r="I35" s="239"/>
      <c r="J35" s="239"/>
      <c r="K35" s="239"/>
      <c r="L35" s="239"/>
      <c r="M35" s="239"/>
      <c r="N35" s="239"/>
      <c r="O35" s="239"/>
      <c r="P35" s="239"/>
      <c r="Q35" s="239"/>
      <c r="R35" s="239"/>
      <c r="S35" s="240"/>
    </row>
    <row r="36" spans="1:19" ht="26.25" customHeight="1">
      <c r="A36" s="169" t="s">
        <v>74</v>
      </c>
      <c r="B36" s="172" t="s">
        <v>75</v>
      </c>
      <c r="C36" s="173"/>
      <c r="D36" s="178" t="s">
        <v>76</v>
      </c>
      <c r="E36" s="178"/>
      <c r="F36" s="178" t="s">
        <v>77</v>
      </c>
      <c r="G36" s="178"/>
      <c r="H36" s="178"/>
      <c r="I36" s="178"/>
      <c r="J36" s="179" t="s">
        <v>78</v>
      </c>
      <c r="K36" s="180"/>
      <c r="L36" s="180"/>
      <c r="M36" s="180"/>
      <c r="N36" s="180"/>
      <c r="O36" s="180"/>
      <c r="P36" s="180"/>
      <c r="Q36" s="180"/>
      <c r="R36" s="180"/>
      <c r="S36" s="181"/>
    </row>
    <row r="37" spans="1:19" ht="30" customHeight="1">
      <c r="A37" s="170"/>
      <c r="B37" s="174"/>
      <c r="C37" s="175"/>
      <c r="D37" s="44" t="s">
        <v>79</v>
      </c>
      <c r="E37" s="44" t="s">
        <v>80</v>
      </c>
      <c r="F37" s="188" t="s">
        <v>81</v>
      </c>
      <c r="G37" s="188"/>
      <c r="H37" s="188" t="s">
        <v>82</v>
      </c>
      <c r="I37" s="188"/>
      <c r="J37" s="182"/>
      <c r="K37" s="183"/>
      <c r="L37" s="183"/>
      <c r="M37" s="183"/>
      <c r="N37" s="183"/>
      <c r="O37" s="183"/>
      <c r="P37" s="183"/>
      <c r="Q37" s="183"/>
      <c r="R37" s="183"/>
      <c r="S37" s="184"/>
    </row>
    <row r="38" spans="1:19" ht="26.25" customHeight="1">
      <c r="A38" s="171"/>
      <c r="B38" s="176"/>
      <c r="C38" s="177"/>
      <c r="D38" s="45" t="s">
        <v>83</v>
      </c>
      <c r="E38" s="45" t="s">
        <v>84</v>
      </c>
      <c r="F38" s="189" t="s">
        <v>85</v>
      </c>
      <c r="G38" s="189"/>
      <c r="H38" s="189" t="s">
        <v>86</v>
      </c>
      <c r="I38" s="189"/>
      <c r="J38" s="185"/>
      <c r="K38" s="186"/>
      <c r="L38" s="186"/>
      <c r="M38" s="186"/>
      <c r="N38" s="186"/>
      <c r="O38" s="186"/>
      <c r="P38" s="186"/>
      <c r="Q38" s="186"/>
      <c r="R38" s="186"/>
      <c r="S38" s="187"/>
    </row>
    <row r="39" spans="1:19" ht="37.5" customHeight="1">
      <c r="A39" s="235">
        <v>6</v>
      </c>
      <c r="B39" s="193" t="s">
        <v>87</v>
      </c>
      <c r="C39" s="196" t="s">
        <v>103</v>
      </c>
      <c r="D39" s="199">
        <f>IF(D44=0,0,ROUND(D42/D44*100,1))</f>
        <v>0</v>
      </c>
      <c r="E39" s="199">
        <f>IF(E44=0,0,ROUND(E42/E44*100,1))</f>
        <v>0</v>
      </c>
      <c r="F39" s="202">
        <f>E39-D39</f>
        <v>0</v>
      </c>
      <c r="G39" s="203"/>
      <c r="H39" s="202">
        <f>IF(D39=0,0,ROUND(E39/D39*100,1))</f>
        <v>0</v>
      </c>
      <c r="I39" s="203"/>
      <c r="J39" s="208" t="s">
        <v>89</v>
      </c>
      <c r="K39" s="209"/>
      <c r="L39" s="209"/>
      <c r="M39" s="209"/>
      <c r="N39" s="209"/>
      <c r="O39" s="209"/>
      <c r="P39" s="209"/>
      <c r="Q39" s="209"/>
      <c r="R39" s="209"/>
      <c r="S39" s="210"/>
    </row>
    <row r="40" spans="1:19" ht="179.25" customHeight="1">
      <c r="A40" s="236"/>
      <c r="B40" s="194"/>
      <c r="C40" s="197"/>
      <c r="D40" s="200"/>
      <c r="E40" s="200"/>
      <c r="F40" s="204"/>
      <c r="G40" s="205"/>
      <c r="H40" s="204"/>
      <c r="I40" s="205"/>
      <c r="J40" s="211" t="str">
        <f>"El indicador al final del período de evaluación registró un alcanzado del "&amp;E39&amp;" por ciento en comparación con la meta programada del "&amp;D39&amp;" por ciento, representa un cumplimiento de la meta del "&amp;H39&amp;" por ciento, colocando el indicador en un semáforo de color "&amp;IF(AND(D39=0,H39=0),"",IF(AND(H39&gt;=95,H39&lt;=105,H42&gt;=95,H42&lt;=105,H44&gt;=95,H44&lt;=105),"VERDE:SE LOGRÓ LA META",IF(AND(H39&gt;=95,H39&lt;=105,H42&lt;95),"VERDE:AUNQUE EL INDICADOR ES VERDE, HAY VARIACIÓN EN VARIABLES",IF(AND(H39&gt;=95,H39&lt;=105,H42&gt;105),"VERDE:AUNQUE EL INDICADOR ES VERDE, HAY VARIACIÓN EN VARIABLES",IF(AND(H39&gt;=95,H39&lt;=105,H44&lt;95),"VERDE:AUNQUE EL INDICADOR ES VERDE, HAY VARIACIÓN EN VARIABLES",IF(AND(H39&gt;=95,H39&lt;=105,H44&gt;105),"VERDE:AUNQUE EL INDICADOR ES VERDE, HAY VARIACIÓN EN VARIABLES",IF(OR(AND(H39&gt;=90,H39&lt;95),AND(H39&gt;105,H39&lt;=110)),"AMARILLO",IF(OR(H39&lt;90,H39&gt;110),"ROJO",IF(AND(D39&lt;&gt;0,E39=0),"ROJO","")))))))))&amp;". 
"&amp;IF(AND(D39=0,E39=0),"NO",IF(OR(H39&lt;95,H39&gt;105),"SI","NO"))&amp;" hubo variación en el indicador y "&amp;IF(AND(D42=0,D44=0,H42=0,H44=0),"NO",IF(OR(H42&lt;95,H42&gt;105,H44&lt;95,H44&gt;105),"SI","NO"))&amp;"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40" s="212"/>
      <c r="L40" s="212"/>
      <c r="M40" s="212"/>
      <c r="N40" s="212"/>
      <c r="O40" s="212"/>
      <c r="P40" s="212"/>
      <c r="Q40" s="212"/>
      <c r="R40" s="212"/>
      <c r="S40" s="213"/>
    </row>
    <row r="41" spans="1:19" ht="292.5" customHeight="1">
      <c r="A41" s="236"/>
      <c r="B41" s="195"/>
      <c r="C41" s="198"/>
      <c r="D41" s="201"/>
      <c r="E41" s="201"/>
      <c r="F41" s="206"/>
      <c r="G41" s="207"/>
      <c r="H41" s="206"/>
      <c r="I41" s="207"/>
      <c r="J41" s="214" t="s">
        <v>90</v>
      </c>
      <c r="K41" s="215"/>
      <c r="L41" s="215"/>
      <c r="M41" s="215"/>
      <c r="N41" s="215"/>
      <c r="O41" s="215"/>
      <c r="P41" s="215"/>
      <c r="Q41" s="215"/>
      <c r="R41" s="215"/>
      <c r="S41" s="216"/>
    </row>
    <row r="42" spans="1:19" ht="33" customHeight="1">
      <c r="A42" s="236"/>
      <c r="B42" s="217" t="s">
        <v>91</v>
      </c>
      <c r="C42" s="219" t="s">
        <v>104</v>
      </c>
      <c r="D42" s="221">
        <v>0</v>
      </c>
      <c r="E42" s="221">
        <v>0</v>
      </c>
      <c r="F42" s="202">
        <f t="shared" ref="F42" si="4">E42-D42</f>
        <v>0</v>
      </c>
      <c r="G42" s="203"/>
      <c r="H42" s="202">
        <f t="shared" ref="H42" si="5">IF(D42=0,0,ROUND(E42/D42*100,1))</f>
        <v>0</v>
      </c>
      <c r="I42" s="203"/>
      <c r="J42" s="208" t="s">
        <v>93</v>
      </c>
      <c r="K42" s="209"/>
      <c r="L42" s="209"/>
      <c r="M42" s="209"/>
      <c r="N42" s="209"/>
      <c r="O42" s="209"/>
      <c r="P42" s="209"/>
      <c r="Q42" s="209"/>
      <c r="R42" s="209"/>
      <c r="S42" s="210"/>
    </row>
    <row r="43" spans="1:19" ht="232.5" customHeight="1">
      <c r="A43" s="236"/>
      <c r="B43" s="218"/>
      <c r="C43" s="220"/>
      <c r="D43" s="222"/>
      <c r="E43" s="222"/>
      <c r="F43" s="206"/>
      <c r="G43" s="207"/>
      <c r="H43" s="206"/>
      <c r="I43" s="207"/>
      <c r="J43" s="223" t="s">
        <v>94</v>
      </c>
      <c r="K43" s="224"/>
      <c r="L43" s="224"/>
      <c r="M43" s="224"/>
      <c r="N43" s="224"/>
      <c r="O43" s="224"/>
      <c r="P43" s="224"/>
      <c r="Q43" s="224"/>
      <c r="R43" s="224"/>
      <c r="S43" s="225"/>
    </row>
    <row r="44" spans="1:19" ht="33.75" customHeight="1">
      <c r="A44" s="236"/>
      <c r="B44" s="241" t="s">
        <v>95</v>
      </c>
      <c r="C44" s="243" t="s">
        <v>105</v>
      </c>
      <c r="D44" s="245">
        <v>0</v>
      </c>
      <c r="E44" s="245">
        <v>0</v>
      </c>
      <c r="F44" s="202">
        <f>E44-D44</f>
        <v>0</v>
      </c>
      <c r="G44" s="203"/>
      <c r="H44" s="202">
        <f>IF(D44=0,0,ROUND(E44/D44*100,1))</f>
        <v>0</v>
      </c>
      <c r="I44" s="203"/>
      <c r="J44" s="208" t="s">
        <v>97</v>
      </c>
      <c r="K44" s="209"/>
      <c r="L44" s="209"/>
      <c r="M44" s="209"/>
      <c r="N44" s="209"/>
      <c r="O44" s="209"/>
      <c r="P44" s="209"/>
      <c r="Q44" s="209"/>
      <c r="R44" s="209"/>
      <c r="S44" s="210"/>
    </row>
    <row r="45" spans="1:19" ht="238.5" customHeight="1" thickBot="1">
      <c r="A45" s="237"/>
      <c r="B45" s="242"/>
      <c r="C45" s="244"/>
      <c r="D45" s="246"/>
      <c r="E45" s="246"/>
      <c r="F45" s="230"/>
      <c r="G45" s="231"/>
      <c r="H45" s="230"/>
      <c r="I45" s="231"/>
      <c r="J45" s="232" t="s">
        <v>98</v>
      </c>
      <c r="K45" s="233"/>
      <c r="L45" s="233"/>
      <c r="M45" s="233"/>
      <c r="N45" s="233"/>
      <c r="O45" s="233"/>
      <c r="P45" s="233"/>
      <c r="Q45" s="233"/>
      <c r="R45" s="233"/>
      <c r="S45" s="234"/>
    </row>
    <row r="46" spans="1:19" ht="30" customHeight="1" thickBot="1">
      <c r="A46" s="52"/>
      <c r="B46" s="53"/>
      <c r="C46" s="53"/>
      <c r="D46" s="53"/>
      <c r="E46" s="53"/>
      <c r="F46" s="53"/>
      <c r="G46" s="53"/>
      <c r="H46" s="53"/>
      <c r="I46" s="53"/>
      <c r="J46" s="53"/>
      <c r="K46" s="53"/>
      <c r="L46" s="53"/>
      <c r="M46" s="53"/>
      <c r="N46" s="53"/>
      <c r="O46" s="53"/>
      <c r="P46" s="53"/>
      <c r="Q46" s="53"/>
      <c r="R46" s="53"/>
      <c r="S46" s="54"/>
    </row>
    <row r="47" spans="1:19" ht="26.25" customHeight="1">
      <c r="A47" s="169" t="s">
        <v>74</v>
      </c>
      <c r="B47" s="172" t="s">
        <v>75</v>
      </c>
      <c r="C47" s="173"/>
      <c r="D47" s="178" t="s">
        <v>76</v>
      </c>
      <c r="E47" s="178"/>
      <c r="F47" s="178" t="s">
        <v>77</v>
      </c>
      <c r="G47" s="178"/>
      <c r="H47" s="178"/>
      <c r="I47" s="178"/>
      <c r="J47" s="179" t="s">
        <v>78</v>
      </c>
      <c r="K47" s="180"/>
      <c r="L47" s="180"/>
      <c r="M47" s="180"/>
      <c r="N47" s="180"/>
      <c r="O47" s="180"/>
      <c r="P47" s="180"/>
      <c r="Q47" s="180"/>
      <c r="R47" s="180"/>
      <c r="S47" s="181"/>
    </row>
    <row r="48" spans="1:19" ht="30" customHeight="1">
      <c r="A48" s="170"/>
      <c r="B48" s="174"/>
      <c r="C48" s="175"/>
      <c r="D48" s="44" t="s">
        <v>79</v>
      </c>
      <c r="E48" s="44" t="s">
        <v>80</v>
      </c>
      <c r="F48" s="188" t="s">
        <v>81</v>
      </c>
      <c r="G48" s="188"/>
      <c r="H48" s="188" t="s">
        <v>82</v>
      </c>
      <c r="I48" s="188"/>
      <c r="J48" s="182"/>
      <c r="K48" s="183"/>
      <c r="L48" s="183"/>
      <c r="M48" s="183"/>
      <c r="N48" s="183"/>
      <c r="O48" s="183"/>
      <c r="P48" s="183"/>
      <c r="Q48" s="183"/>
      <c r="R48" s="183"/>
      <c r="S48" s="184"/>
    </row>
    <row r="49" spans="1:19" ht="26.25" customHeight="1">
      <c r="A49" s="171"/>
      <c r="B49" s="176"/>
      <c r="C49" s="177"/>
      <c r="D49" s="45" t="s">
        <v>83</v>
      </c>
      <c r="E49" s="45" t="s">
        <v>84</v>
      </c>
      <c r="F49" s="189" t="s">
        <v>85</v>
      </c>
      <c r="G49" s="189"/>
      <c r="H49" s="189" t="s">
        <v>86</v>
      </c>
      <c r="I49" s="189"/>
      <c r="J49" s="185"/>
      <c r="K49" s="186"/>
      <c r="L49" s="186"/>
      <c r="M49" s="186"/>
      <c r="N49" s="186"/>
      <c r="O49" s="186"/>
      <c r="P49" s="186"/>
      <c r="Q49" s="186"/>
      <c r="R49" s="186"/>
      <c r="S49" s="187"/>
    </row>
    <row r="50" spans="1:19" ht="59.25" customHeight="1">
      <c r="A50" s="235">
        <v>7</v>
      </c>
      <c r="B50" s="193" t="s">
        <v>87</v>
      </c>
      <c r="C50" s="196" t="s">
        <v>106</v>
      </c>
      <c r="D50" s="199">
        <f>IF(D55=0,0,ROUND(D53/D55*100,1))</f>
        <v>0</v>
      </c>
      <c r="E50" s="199">
        <f>IF(E55=0,0,ROUND(E53/E55*100,1))</f>
        <v>0</v>
      </c>
      <c r="F50" s="202">
        <f>E50-D50</f>
        <v>0</v>
      </c>
      <c r="G50" s="203"/>
      <c r="H50" s="202">
        <f>IF(D50=0,0,ROUND(E50/D50*100,1))</f>
        <v>0</v>
      </c>
      <c r="I50" s="203"/>
      <c r="J50" s="208" t="s">
        <v>89</v>
      </c>
      <c r="K50" s="209"/>
      <c r="L50" s="209"/>
      <c r="M50" s="209"/>
      <c r="N50" s="209"/>
      <c r="O50" s="209"/>
      <c r="P50" s="209"/>
      <c r="Q50" s="209"/>
      <c r="R50" s="209"/>
      <c r="S50" s="210"/>
    </row>
    <row r="51" spans="1:19" ht="166.5" customHeight="1">
      <c r="A51" s="236"/>
      <c r="B51" s="194"/>
      <c r="C51" s="197"/>
      <c r="D51" s="200"/>
      <c r="E51" s="200"/>
      <c r="F51" s="204"/>
      <c r="G51" s="205"/>
      <c r="H51" s="204"/>
      <c r="I51" s="205"/>
      <c r="J51" s="211" t="str">
        <f>"El indicador al final del período de evaluación registró un alcanzado del "&amp;E50&amp;" por ciento en comparación con la meta programada del "&amp;D50&amp;" por ciento, representa un cumplimiento de la meta del "&amp;H50&amp;" por ciento, colocando el indicador en un semáforo de color "&amp;IF(AND(D50=0,H50=0),"",IF(AND(H50&gt;=95,H50&lt;=105,H53&gt;=95,H53&lt;=105,H55&gt;=95,H55&lt;=105),"VERDE:SE LOGRÓ LA META",IF(AND(H50&gt;=95,H50&lt;=105,H53&lt;95),"VERDE:AUNQUE EL INDICADOR ES VERDE, HAY VARIACIÓN EN VARIABLES",IF(AND(H50&gt;=95,H50&lt;=105,H53&gt;105),"VERDE:AUNQUE EL INDICADOR ES VERDE, HAY VARIACIÓN EN VARIABLES",IF(AND(H50&gt;=95,H50&lt;=105,H55&lt;95),"VERDE:AUNQUE EL INDICADOR ES VERDE, HAY VARIACIÓN EN VARIABLES",IF(AND(H50&gt;=95,H50&lt;=105,H55&gt;105),"VERDE:AUNQUE EL INDICADOR ES VERDE, HAY VARIACIÓN EN VARIABLES",IF(OR(AND(H50&gt;=90,H50&lt;95),AND(H50&gt;105,H50&lt;=110)),"AMARILLO",IF(OR(H50&lt;90,H50&gt;110),"ROJO",IF(AND(D50&lt;&gt;0,E50=0),"ROJO","")))))))))&amp;". 
"&amp;IF(AND(D50=0,E50=0),"NO",IF(OR(H50&lt;95,H50&gt;105),"SI","NO"))&amp;" hubo variación en el indicador y "&amp;IF(AND(D53=0,D55=0,H53=0,H55=0),"NO",IF(OR(H53&lt;95,H53&gt;105,H55&lt;95,H55&gt;105),"SI","NO"))&amp;"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51" s="212"/>
      <c r="L51" s="212"/>
      <c r="M51" s="212"/>
      <c r="N51" s="212"/>
      <c r="O51" s="212"/>
      <c r="P51" s="212"/>
      <c r="Q51" s="212"/>
      <c r="R51" s="212"/>
      <c r="S51" s="213"/>
    </row>
    <row r="52" spans="1:19" ht="276.75" customHeight="1">
      <c r="A52" s="236"/>
      <c r="B52" s="195"/>
      <c r="C52" s="198"/>
      <c r="D52" s="201"/>
      <c r="E52" s="201"/>
      <c r="F52" s="206"/>
      <c r="G52" s="207"/>
      <c r="H52" s="206"/>
      <c r="I52" s="207"/>
      <c r="J52" s="214" t="s">
        <v>90</v>
      </c>
      <c r="K52" s="215"/>
      <c r="L52" s="215"/>
      <c r="M52" s="215"/>
      <c r="N52" s="215"/>
      <c r="O52" s="215"/>
      <c r="P52" s="215"/>
      <c r="Q52" s="215"/>
      <c r="R52" s="215"/>
      <c r="S52" s="216"/>
    </row>
    <row r="53" spans="1:19" ht="38.25" customHeight="1">
      <c r="A53" s="236"/>
      <c r="B53" s="217" t="s">
        <v>91</v>
      </c>
      <c r="C53" s="219" t="s">
        <v>107</v>
      </c>
      <c r="D53" s="221">
        <v>0</v>
      </c>
      <c r="E53" s="221">
        <v>0</v>
      </c>
      <c r="F53" s="202">
        <f t="shared" ref="F53" si="6">E53-D53</f>
        <v>0</v>
      </c>
      <c r="G53" s="203"/>
      <c r="H53" s="202">
        <f t="shared" ref="H53" si="7">IF(D53=0,0,ROUND(E53/D53*100,1))</f>
        <v>0</v>
      </c>
      <c r="I53" s="203"/>
      <c r="J53" s="208" t="s">
        <v>93</v>
      </c>
      <c r="K53" s="209"/>
      <c r="L53" s="209"/>
      <c r="M53" s="209"/>
      <c r="N53" s="209"/>
      <c r="O53" s="209"/>
      <c r="P53" s="209"/>
      <c r="Q53" s="209"/>
      <c r="R53" s="209"/>
      <c r="S53" s="210"/>
    </row>
    <row r="54" spans="1:19" ht="207" customHeight="1">
      <c r="A54" s="236"/>
      <c r="B54" s="218"/>
      <c r="C54" s="220"/>
      <c r="D54" s="222"/>
      <c r="E54" s="222"/>
      <c r="F54" s="206"/>
      <c r="G54" s="207"/>
      <c r="H54" s="206"/>
      <c r="I54" s="207"/>
      <c r="J54" s="223" t="s">
        <v>94</v>
      </c>
      <c r="K54" s="224"/>
      <c r="L54" s="224"/>
      <c r="M54" s="224"/>
      <c r="N54" s="224"/>
      <c r="O54" s="224"/>
      <c r="P54" s="224"/>
      <c r="Q54" s="224"/>
      <c r="R54" s="224"/>
      <c r="S54" s="225"/>
    </row>
    <row r="55" spans="1:19" ht="33.75" customHeight="1">
      <c r="A55" s="236"/>
      <c r="B55" s="217" t="s">
        <v>95</v>
      </c>
      <c r="C55" s="227" t="s">
        <v>108</v>
      </c>
      <c r="D55" s="221">
        <v>0</v>
      </c>
      <c r="E55" s="221">
        <v>0</v>
      </c>
      <c r="F55" s="202">
        <f>E55-D55</f>
        <v>0</v>
      </c>
      <c r="G55" s="203"/>
      <c r="H55" s="202">
        <f>IF(D55=0,0,ROUND(E55/D55*100,1))</f>
        <v>0</v>
      </c>
      <c r="I55" s="203"/>
      <c r="J55" s="208" t="s">
        <v>97</v>
      </c>
      <c r="K55" s="209"/>
      <c r="L55" s="209"/>
      <c r="M55" s="209"/>
      <c r="N55" s="209"/>
      <c r="O55" s="209"/>
      <c r="P55" s="209"/>
      <c r="Q55" s="209"/>
      <c r="R55" s="209"/>
      <c r="S55" s="210"/>
    </row>
    <row r="56" spans="1:19" ht="191.25" customHeight="1" thickBot="1">
      <c r="A56" s="237"/>
      <c r="B56" s="226"/>
      <c r="C56" s="228"/>
      <c r="D56" s="229"/>
      <c r="E56" s="229"/>
      <c r="F56" s="230"/>
      <c r="G56" s="231"/>
      <c r="H56" s="230"/>
      <c r="I56" s="231"/>
      <c r="J56" s="232" t="s">
        <v>98</v>
      </c>
      <c r="K56" s="233"/>
      <c r="L56" s="233"/>
      <c r="M56" s="233"/>
      <c r="N56" s="233"/>
      <c r="O56" s="233"/>
      <c r="P56" s="233"/>
      <c r="Q56" s="233"/>
      <c r="R56" s="233"/>
      <c r="S56" s="234"/>
    </row>
    <row r="57" spans="1:19" ht="318" customHeight="1" thickBot="1">
      <c r="A57" s="238" t="s">
        <v>109</v>
      </c>
      <c r="B57" s="239"/>
      <c r="C57" s="239"/>
      <c r="D57" s="239"/>
      <c r="E57" s="239"/>
      <c r="F57" s="239"/>
      <c r="G57" s="239"/>
      <c r="H57" s="239"/>
      <c r="I57" s="239"/>
      <c r="J57" s="239"/>
      <c r="K57" s="239"/>
      <c r="L57" s="239"/>
      <c r="M57" s="239"/>
      <c r="N57" s="239"/>
      <c r="O57" s="239"/>
      <c r="P57" s="239"/>
      <c r="Q57" s="239"/>
      <c r="R57" s="239"/>
      <c r="S57" s="240"/>
    </row>
    <row r="58" spans="1:19" ht="26.25" customHeight="1">
      <c r="A58" s="169" t="s">
        <v>74</v>
      </c>
      <c r="B58" s="172" t="s">
        <v>75</v>
      </c>
      <c r="C58" s="173"/>
      <c r="D58" s="178" t="s">
        <v>76</v>
      </c>
      <c r="E58" s="178"/>
      <c r="F58" s="178" t="s">
        <v>77</v>
      </c>
      <c r="G58" s="178"/>
      <c r="H58" s="178"/>
      <c r="I58" s="178"/>
      <c r="J58" s="179" t="s">
        <v>78</v>
      </c>
      <c r="K58" s="180"/>
      <c r="L58" s="180"/>
      <c r="M58" s="180"/>
      <c r="N58" s="180"/>
      <c r="O58" s="180"/>
      <c r="P58" s="180"/>
      <c r="Q58" s="180"/>
      <c r="R58" s="180"/>
      <c r="S58" s="181"/>
    </row>
    <row r="59" spans="1:19" ht="30" customHeight="1">
      <c r="A59" s="170"/>
      <c r="B59" s="174"/>
      <c r="C59" s="175"/>
      <c r="D59" s="44" t="s">
        <v>79</v>
      </c>
      <c r="E59" s="44" t="s">
        <v>80</v>
      </c>
      <c r="F59" s="188" t="s">
        <v>81</v>
      </c>
      <c r="G59" s="188"/>
      <c r="H59" s="188" t="s">
        <v>82</v>
      </c>
      <c r="I59" s="188"/>
      <c r="J59" s="182"/>
      <c r="K59" s="183"/>
      <c r="L59" s="183"/>
      <c r="M59" s="183"/>
      <c r="N59" s="183"/>
      <c r="O59" s="183"/>
      <c r="P59" s="183"/>
      <c r="Q59" s="183"/>
      <c r="R59" s="183"/>
      <c r="S59" s="184"/>
    </row>
    <row r="60" spans="1:19" ht="26.25" customHeight="1">
      <c r="A60" s="171"/>
      <c r="B60" s="176"/>
      <c r="C60" s="177"/>
      <c r="D60" s="45" t="s">
        <v>83</v>
      </c>
      <c r="E60" s="45" t="s">
        <v>84</v>
      </c>
      <c r="F60" s="189" t="s">
        <v>85</v>
      </c>
      <c r="G60" s="189"/>
      <c r="H60" s="189" t="s">
        <v>86</v>
      </c>
      <c r="I60" s="189"/>
      <c r="J60" s="185"/>
      <c r="K60" s="186"/>
      <c r="L60" s="186"/>
      <c r="M60" s="186"/>
      <c r="N60" s="186"/>
      <c r="O60" s="186"/>
      <c r="P60" s="186"/>
      <c r="Q60" s="186"/>
      <c r="R60" s="186"/>
      <c r="S60" s="187"/>
    </row>
    <row r="61" spans="1:19" ht="40.5" customHeight="1">
      <c r="A61" s="235">
        <v>8</v>
      </c>
      <c r="B61" s="193" t="s">
        <v>87</v>
      </c>
      <c r="C61" s="196" t="s">
        <v>110</v>
      </c>
      <c r="D61" s="199">
        <f>IF(D66=0,0,ROUND(D64/D66*100,1))</f>
        <v>0</v>
      </c>
      <c r="E61" s="199">
        <f>IF(E66=0,0,ROUND(E64/E66*100,1))</f>
        <v>0</v>
      </c>
      <c r="F61" s="202">
        <f>E61-D61</f>
        <v>0</v>
      </c>
      <c r="G61" s="203"/>
      <c r="H61" s="202">
        <f>IF(D61=0,0,ROUND(E61/D61*100,1))</f>
        <v>0</v>
      </c>
      <c r="I61" s="203"/>
      <c r="J61" s="208" t="s">
        <v>89</v>
      </c>
      <c r="K61" s="209"/>
      <c r="L61" s="209"/>
      <c r="M61" s="209"/>
      <c r="N61" s="209"/>
      <c r="O61" s="209"/>
      <c r="P61" s="209"/>
      <c r="Q61" s="209"/>
      <c r="R61" s="209"/>
      <c r="S61" s="210"/>
    </row>
    <row r="62" spans="1:19" ht="162" customHeight="1">
      <c r="A62" s="236"/>
      <c r="B62" s="194"/>
      <c r="C62" s="197"/>
      <c r="D62" s="200"/>
      <c r="E62" s="200"/>
      <c r="F62" s="204"/>
      <c r="G62" s="205"/>
      <c r="H62" s="204"/>
      <c r="I62" s="205"/>
      <c r="J62" s="211" t="str">
        <f>"El indicador al final del período de evaluación registró un alcanzado del "&amp;E61&amp;" por ciento en comparación con la meta programada del "&amp;D61&amp;" por ciento, representa un cumplimiento de la meta del "&amp;H61&amp;" por ciento, colocando el indicador en un semáforo de color "&amp;IF(AND(D61=0,H61=0),"",IF(AND(H61&gt;=95,H61&lt;=105,H64&gt;=95,H64&lt;=105,H66&gt;=95,H66&lt;=105),"VERDE:SE LOGRÓ LA META",IF(AND(H61&gt;=95,H61&lt;=105,H64&lt;95),"VERDE:AUNQUE EL INDICADOR ES VERDE, HAY VARIACIÓN EN VARIABLES",IF(AND(H61&gt;=95,H61&lt;=105,H64&gt;105),"VERDE:AUNQUE EL INDICADOR ES VERDE, HAY VARIACIÓN EN VARIABLES",IF(AND(H61&gt;=95,H61&lt;=105,H66&lt;95),"VERDE:AUNQUE EL INDICADOR ES VERDE, HAY VARIACIÓN EN VARIABLES",IF(AND(H61&gt;=95,H61&lt;=105,H66&gt;105),"VERDE:AUNQUE EL INDICADOR ES VERDE, HAY VARIACIÓN EN VARIABLES",IF(OR(AND(H61&gt;=90,H61&lt;95),AND(H61&gt;105,H61&lt;=110)),"AMARILLO",IF(OR(H61&lt;90,H61&gt;110),"ROJO",IF(AND(D61&lt;&gt;0,E61=0),"ROJO","")))))))))&amp;". 
"&amp;IF(AND(D61=0,E61=0),"NO",IF(OR(H61&lt;95,H61&gt;105),"SI","NO"))&amp;" hubo variación en el indicador y "&amp;IF(AND(D64=0,D66=0,H64=0,H66=0),"NO",IF(OR(H64&lt;95,H64&gt;105,H66&lt;95,H66&gt;105),"SI","NO"))&amp;"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62" s="212"/>
      <c r="L62" s="212"/>
      <c r="M62" s="212"/>
      <c r="N62" s="212"/>
      <c r="O62" s="212"/>
      <c r="P62" s="212"/>
      <c r="Q62" s="212"/>
      <c r="R62" s="212"/>
      <c r="S62" s="213"/>
    </row>
    <row r="63" spans="1:19" ht="258.75" customHeight="1">
      <c r="A63" s="236"/>
      <c r="B63" s="195"/>
      <c r="C63" s="198"/>
      <c r="D63" s="201"/>
      <c r="E63" s="201"/>
      <c r="F63" s="206"/>
      <c r="G63" s="207"/>
      <c r="H63" s="206"/>
      <c r="I63" s="207"/>
      <c r="J63" s="214" t="s">
        <v>90</v>
      </c>
      <c r="K63" s="215"/>
      <c r="L63" s="215"/>
      <c r="M63" s="215"/>
      <c r="N63" s="215"/>
      <c r="O63" s="215"/>
      <c r="P63" s="215"/>
      <c r="Q63" s="215"/>
      <c r="R63" s="215"/>
      <c r="S63" s="216"/>
    </row>
    <row r="64" spans="1:19" ht="30" customHeight="1">
      <c r="A64" s="236"/>
      <c r="B64" s="217" t="s">
        <v>91</v>
      </c>
      <c r="C64" s="219" t="s">
        <v>111</v>
      </c>
      <c r="D64" s="221">
        <v>0</v>
      </c>
      <c r="E64" s="221">
        <v>0</v>
      </c>
      <c r="F64" s="202">
        <f t="shared" ref="F64" si="8">E64-D64</f>
        <v>0</v>
      </c>
      <c r="G64" s="203"/>
      <c r="H64" s="202">
        <f t="shared" ref="H64" si="9">IF(D64=0,0,ROUND(E64/D64*100,1))</f>
        <v>0</v>
      </c>
      <c r="I64" s="203"/>
      <c r="J64" s="208" t="s">
        <v>93</v>
      </c>
      <c r="K64" s="209"/>
      <c r="L64" s="209"/>
      <c r="M64" s="209"/>
      <c r="N64" s="209"/>
      <c r="O64" s="209"/>
      <c r="P64" s="209"/>
      <c r="Q64" s="209"/>
      <c r="R64" s="209"/>
      <c r="S64" s="210"/>
    </row>
    <row r="65" spans="1:19" ht="197.25" customHeight="1">
      <c r="A65" s="236"/>
      <c r="B65" s="218"/>
      <c r="C65" s="220"/>
      <c r="D65" s="222"/>
      <c r="E65" s="222"/>
      <c r="F65" s="206"/>
      <c r="G65" s="207"/>
      <c r="H65" s="206"/>
      <c r="I65" s="207"/>
      <c r="J65" s="223" t="s">
        <v>94</v>
      </c>
      <c r="K65" s="224"/>
      <c r="L65" s="224"/>
      <c r="M65" s="224"/>
      <c r="N65" s="224"/>
      <c r="O65" s="224"/>
      <c r="P65" s="224"/>
      <c r="Q65" s="224"/>
      <c r="R65" s="224"/>
      <c r="S65" s="225"/>
    </row>
    <row r="66" spans="1:19" ht="29.25" customHeight="1">
      <c r="A66" s="236"/>
      <c r="B66" s="217" t="s">
        <v>95</v>
      </c>
      <c r="C66" s="227" t="s">
        <v>112</v>
      </c>
      <c r="D66" s="221">
        <v>0</v>
      </c>
      <c r="E66" s="221">
        <v>0</v>
      </c>
      <c r="F66" s="202">
        <f>E66-D66</f>
        <v>0</v>
      </c>
      <c r="G66" s="203"/>
      <c r="H66" s="202">
        <f>IF(D66=0,0,ROUND(E66/D66*100,1))</f>
        <v>0</v>
      </c>
      <c r="I66" s="203"/>
      <c r="J66" s="208" t="s">
        <v>97</v>
      </c>
      <c r="K66" s="209"/>
      <c r="L66" s="209"/>
      <c r="M66" s="209"/>
      <c r="N66" s="209"/>
      <c r="O66" s="209"/>
      <c r="P66" s="209"/>
      <c r="Q66" s="209"/>
      <c r="R66" s="209"/>
      <c r="S66" s="210"/>
    </row>
    <row r="67" spans="1:19" ht="189" customHeight="1" thickBot="1">
      <c r="A67" s="237"/>
      <c r="B67" s="226"/>
      <c r="C67" s="228"/>
      <c r="D67" s="229"/>
      <c r="E67" s="229"/>
      <c r="F67" s="230"/>
      <c r="G67" s="231"/>
      <c r="H67" s="230"/>
      <c r="I67" s="231"/>
      <c r="J67" s="232" t="s">
        <v>98</v>
      </c>
      <c r="K67" s="233"/>
      <c r="L67" s="233"/>
      <c r="M67" s="233"/>
      <c r="N67" s="233"/>
      <c r="O67" s="233"/>
      <c r="P67" s="233"/>
      <c r="Q67" s="233"/>
      <c r="R67" s="233"/>
      <c r="S67" s="234"/>
    </row>
    <row r="68" spans="1:19" ht="27.75" customHeight="1" thickBot="1">
      <c r="A68" s="55"/>
      <c r="B68" s="56"/>
      <c r="C68" s="57"/>
      <c r="D68" s="58"/>
      <c r="E68" s="58"/>
      <c r="F68" s="59"/>
      <c r="G68" s="59"/>
      <c r="H68" s="59"/>
      <c r="I68" s="59"/>
      <c r="J68" s="60"/>
      <c r="K68" s="60"/>
      <c r="L68" s="60"/>
      <c r="M68" s="60"/>
      <c r="N68" s="60"/>
      <c r="O68" s="60"/>
      <c r="P68" s="60"/>
      <c r="Q68" s="60"/>
      <c r="R68" s="60"/>
      <c r="S68" s="61"/>
    </row>
    <row r="69" spans="1:19" ht="26.25" customHeight="1">
      <c r="A69" s="169" t="s">
        <v>74</v>
      </c>
      <c r="B69" s="172" t="s">
        <v>75</v>
      </c>
      <c r="C69" s="173"/>
      <c r="D69" s="178" t="s">
        <v>76</v>
      </c>
      <c r="E69" s="178"/>
      <c r="F69" s="178" t="s">
        <v>77</v>
      </c>
      <c r="G69" s="178"/>
      <c r="H69" s="178"/>
      <c r="I69" s="178"/>
      <c r="J69" s="179" t="s">
        <v>78</v>
      </c>
      <c r="K69" s="180"/>
      <c r="L69" s="180"/>
      <c r="M69" s="180"/>
      <c r="N69" s="180"/>
      <c r="O69" s="180"/>
      <c r="P69" s="180"/>
      <c r="Q69" s="180"/>
      <c r="R69" s="180"/>
      <c r="S69" s="181"/>
    </row>
    <row r="70" spans="1:19" ht="30" customHeight="1">
      <c r="A70" s="170"/>
      <c r="B70" s="174"/>
      <c r="C70" s="175"/>
      <c r="D70" s="44" t="s">
        <v>79</v>
      </c>
      <c r="E70" s="44" t="s">
        <v>80</v>
      </c>
      <c r="F70" s="188" t="s">
        <v>81</v>
      </c>
      <c r="G70" s="188"/>
      <c r="H70" s="188" t="s">
        <v>82</v>
      </c>
      <c r="I70" s="188"/>
      <c r="J70" s="182"/>
      <c r="K70" s="183"/>
      <c r="L70" s="183"/>
      <c r="M70" s="183"/>
      <c r="N70" s="183"/>
      <c r="O70" s="183"/>
      <c r="P70" s="183"/>
      <c r="Q70" s="183"/>
      <c r="R70" s="183"/>
      <c r="S70" s="184"/>
    </row>
    <row r="71" spans="1:19" ht="26.25" customHeight="1">
      <c r="A71" s="171"/>
      <c r="B71" s="176"/>
      <c r="C71" s="177"/>
      <c r="D71" s="45" t="s">
        <v>83</v>
      </c>
      <c r="E71" s="45" t="s">
        <v>84</v>
      </c>
      <c r="F71" s="189" t="s">
        <v>85</v>
      </c>
      <c r="G71" s="189"/>
      <c r="H71" s="189" t="s">
        <v>86</v>
      </c>
      <c r="I71" s="189"/>
      <c r="J71" s="185"/>
      <c r="K71" s="186"/>
      <c r="L71" s="186"/>
      <c r="M71" s="186"/>
      <c r="N71" s="186"/>
      <c r="O71" s="186"/>
      <c r="P71" s="186"/>
      <c r="Q71" s="186"/>
      <c r="R71" s="186"/>
      <c r="S71" s="187"/>
    </row>
    <row r="72" spans="1:19" ht="56.25" customHeight="1">
      <c r="A72" s="235">
        <v>9</v>
      </c>
      <c r="B72" s="193" t="s">
        <v>87</v>
      </c>
      <c r="C72" s="196" t="s">
        <v>113</v>
      </c>
      <c r="D72" s="199">
        <f>IF(D77=0,0,ROUND(D75/D77*100,1))</f>
        <v>98.9</v>
      </c>
      <c r="E72" s="199">
        <f>IF(E77=0,0,ROUND(E75/E77*100,1))</f>
        <v>86.8</v>
      </c>
      <c r="F72" s="202">
        <f>E72-D72</f>
        <v>-12.100000000000009</v>
      </c>
      <c r="G72" s="203"/>
      <c r="H72" s="202">
        <f>IF(D72=0,0,ROUND(E72/D72*100,1))</f>
        <v>87.8</v>
      </c>
      <c r="I72" s="203"/>
      <c r="J72" s="208" t="s">
        <v>89</v>
      </c>
      <c r="K72" s="209"/>
      <c r="L72" s="209"/>
      <c r="M72" s="209"/>
      <c r="N72" s="209"/>
      <c r="O72" s="209"/>
      <c r="P72" s="209"/>
      <c r="Q72" s="209"/>
      <c r="R72" s="209"/>
      <c r="S72" s="210"/>
    </row>
    <row r="73" spans="1:19" ht="152.25" customHeight="1">
      <c r="A73" s="236"/>
      <c r="B73" s="194"/>
      <c r="C73" s="197"/>
      <c r="D73" s="200"/>
      <c r="E73" s="200"/>
      <c r="F73" s="204"/>
      <c r="G73" s="205"/>
      <c r="H73" s="204"/>
      <c r="I73" s="205"/>
      <c r="J73" s="211" t="str">
        <f>"El indicador al final del período de evaluación registró un alcanzado del "&amp;E72&amp;" por ciento en comparación con la meta programada del "&amp;D72&amp;" por ciento, representa un cumplimiento de la meta del "&amp;H72&amp;" por ciento, colocando el indicador en un semáforo de color "&amp;IF(AND(D72=0,H72=0),"",IF(AND(H72&gt;=95,H72&lt;=105,H75&gt;=95,H75&lt;=105,H77&gt;=95,H77&lt;=105),"VERDE:SE LOGRÓ LA META",IF(AND(H72&gt;=95,H72&lt;=105,H75&lt;95),"VERDE:AUNQUE EL INDICADOR ES VERDE, HAY VARIACIÓN EN VARIABLES",IF(AND(H72&gt;=95,H72&lt;=105,H75&gt;105),"VERDE:AUNQUE EL INDICADOR ES VERDE, HAY VARIACIÓN EN VARIABLES",IF(AND(H72&gt;=95,H72&lt;=105,H77&lt;95),"VERDE:AUNQUE EL INDICADOR ES VERDE, HAY VARIACIÓN EN VARIABLES",IF(AND(H72&gt;=95,H72&lt;=105,H77&gt;105),"VERDE:AUNQUE EL INDICADOR ES VERDE, HAY VARIACIÓN EN VARIABLES",IF(OR(AND(H72&gt;=90,H72&lt;95),AND(H72&gt;105,H72&lt;=110)),"AMARILLO",IF(OR(H72&lt;90,H72&gt;110),"ROJO",IF(AND(D72&lt;&gt;0,E72=0),"ROJO","")))))))))&amp;". 
"&amp;IF(AND(D72=0,E72=0),"NO",IF(OR(H72&lt;95,H72&gt;105),"SI","NO"))&amp;" hubo variación en el indicador y "&amp;IF(AND(D75=0,D77=0,H75=0,H77=0),"NO",IF(OR(H75&lt;95,H75&gt;105,H77&lt;95,H77&gt;105),"SI","NO"))&amp;" hubo variación en variables."</f>
        <v>El indicador al final del período de evaluación registró un alcanzado del 86.8 por ciento en comparación con la meta programada del 98.9 por ciento, representa un cumplimiento de la meta del 87.8 por ciento, colocando el indicador en un semáforo de color ROJO. 
SI hubo variación en el indicador y SI hubo variación en variables.</v>
      </c>
      <c r="K73" s="212"/>
      <c r="L73" s="212"/>
      <c r="M73" s="212"/>
      <c r="N73" s="212"/>
      <c r="O73" s="212"/>
      <c r="P73" s="212"/>
      <c r="Q73" s="212"/>
      <c r="R73" s="212"/>
      <c r="S73" s="213"/>
    </row>
    <row r="74" spans="1:19" ht="276" customHeight="1">
      <c r="A74" s="236"/>
      <c r="B74" s="195"/>
      <c r="C74" s="198"/>
      <c r="D74" s="201"/>
      <c r="E74" s="201"/>
      <c r="F74" s="206"/>
      <c r="G74" s="207"/>
      <c r="H74" s="206"/>
      <c r="I74" s="207"/>
      <c r="J74" s="214" t="s">
        <v>114</v>
      </c>
      <c r="K74" s="215"/>
      <c r="L74" s="215"/>
      <c r="M74" s="215"/>
      <c r="N74" s="215"/>
      <c r="O74" s="215"/>
      <c r="P74" s="215"/>
      <c r="Q74" s="215"/>
      <c r="R74" s="215"/>
      <c r="S74" s="216"/>
    </row>
    <row r="75" spans="1:19" ht="30" customHeight="1">
      <c r="A75" s="236"/>
      <c r="B75" s="217" t="s">
        <v>91</v>
      </c>
      <c r="C75" s="219" t="s">
        <v>115</v>
      </c>
      <c r="D75" s="221">
        <v>1053</v>
      </c>
      <c r="E75" s="221">
        <v>924</v>
      </c>
      <c r="F75" s="202">
        <f t="shared" ref="F75" si="10">E75-D75</f>
        <v>-129</v>
      </c>
      <c r="G75" s="203"/>
      <c r="H75" s="202">
        <f t="shared" ref="H75" si="11">IF(D75=0,0,ROUND(E75/D75*100,1))</f>
        <v>87.7</v>
      </c>
      <c r="I75" s="203"/>
      <c r="J75" s="208" t="s">
        <v>93</v>
      </c>
      <c r="K75" s="209"/>
      <c r="L75" s="209"/>
      <c r="M75" s="209"/>
      <c r="N75" s="209"/>
      <c r="O75" s="209"/>
      <c r="P75" s="209"/>
      <c r="Q75" s="209"/>
      <c r="R75" s="209"/>
      <c r="S75" s="210"/>
    </row>
    <row r="76" spans="1:19" ht="186.75" customHeight="1">
      <c r="A76" s="236"/>
      <c r="B76" s="218"/>
      <c r="C76" s="220"/>
      <c r="D76" s="222"/>
      <c r="E76" s="222"/>
      <c r="F76" s="206"/>
      <c r="G76" s="207"/>
      <c r="H76" s="206"/>
      <c r="I76" s="207"/>
      <c r="J76" s="223" t="s">
        <v>116</v>
      </c>
      <c r="K76" s="224"/>
      <c r="L76" s="224"/>
      <c r="M76" s="224"/>
      <c r="N76" s="224"/>
      <c r="O76" s="224"/>
      <c r="P76" s="224"/>
      <c r="Q76" s="224"/>
      <c r="R76" s="224"/>
      <c r="S76" s="225"/>
    </row>
    <row r="77" spans="1:19" ht="32.25" customHeight="1">
      <c r="A77" s="236"/>
      <c r="B77" s="247" t="s">
        <v>95</v>
      </c>
      <c r="C77" s="249" t="s">
        <v>117</v>
      </c>
      <c r="D77" s="251">
        <v>1065</v>
      </c>
      <c r="E77" s="253">
        <f>D77</f>
        <v>1065</v>
      </c>
      <c r="F77" s="202">
        <f>E77-D77</f>
        <v>0</v>
      </c>
      <c r="G77" s="203"/>
      <c r="H77" s="202">
        <f>IF(D77=0,0,ROUND(E77/D77*100,1))</f>
        <v>100</v>
      </c>
      <c r="I77" s="203"/>
      <c r="J77" s="208" t="s">
        <v>97</v>
      </c>
      <c r="K77" s="209"/>
      <c r="L77" s="209"/>
      <c r="M77" s="209"/>
      <c r="N77" s="209"/>
      <c r="O77" s="209"/>
      <c r="P77" s="209"/>
      <c r="Q77" s="209"/>
      <c r="R77" s="209"/>
      <c r="S77" s="210"/>
    </row>
    <row r="78" spans="1:19" ht="198.75" customHeight="1" thickBot="1">
      <c r="A78" s="237"/>
      <c r="B78" s="248"/>
      <c r="C78" s="250"/>
      <c r="D78" s="252"/>
      <c r="E78" s="254"/>
      <c r="F78" s="230"/>
      <c r="G78" s="231"/>
      <c r="H78" s="230"/>
      <c r="I78" s="231"/>
      <c r="J78" s="232" t="s">
        <v>118</v>
      </c>
      <c r="K78" s="233"/>
      <c r="L78" s="233"/>
      <c r="M78" s="233"/>
      <c r="N78" s="233"/>
      <c r="O78" s="233"/>
      <c r="P78" s="233"/>
      <c r="Q78" s="233"/>
      <c r="R78" s="233"/>
      <c r="S78" s="234"/>
    </row>
    <row r="79" spans="1:19" ht="318" customHeight="1" thickBot="1">
      <c r="A79" s="238" t="s">
        <v>119</v>
      </c>
      <c r="B79" s="239"/>
      <c r="C79" s="239"/>
      <c r="D79" s="239"/>
      <c r="E79" s="239"/>
      <c r="F79" s="239"/>
      <c r="G79" s="239"/>
      <c r="H79" s="239"/>
      <c r="I79" s="239"/>
      <c r="J79" s="239"/>
      <c r="K79" s="239"/>
      <c r="L79" s="239"/>
      <c r="M79" s="239"/>
      <c r="N79" s="239"/>
      <c r="O79" s="239"/>
      <c r="P79" s="239"/>
      <c r="Q79" s="239"/>
      <c r="R79" s="239"/>
      <c r="S79" s="240"/>
    </row>
    <row r="80" spans="1:19" ht="26.25" customHeight="1">
      <c r="A80" s="169" t="s">
        <v>74</v>
      </c>
      <c r="B80" s="172" t="s">
        <v>75</v>
      </c>
      <c r="C80" s="173"/>
      <c r="D80" s="178" t="s">
        <v>76</v>
      </c>
      <c r="E80" s="178"/>
      <c r="F80" s="178" t="s">
        <v>77</v>
      </c>
      <c r="G80" s="178"/>
      <c r="H80" s="178"/>
      <c r="I80" s="178"/>
      <c r="J80" s="179" t="s">
        <v>78</v>
      </c>
      <c r="K80" s="180"/>
      <c r="L80" s="180"/>
      <c r="M80" s="180"/>
      <c r="N80" s="180"/>
      <c r="O80" s="180"/>
      <c r="P80" s="180"/>
      <c r="Q80" s="180"/>
      <c r="R80" s="180"/>
      <c r="S80" s="181"/>
    </row>
    <row r="81" spans="1:19" ht="30" customHeight="1">
      <c r="A81" s="170"/>
      <c r="B81" s="174"/>
      <c r="C81" s="175"/>
      <c r="D81" s="44" t="s">
        <v>79</v>
      </c>
      <c r="E81" s="44" t="s">
        <v>80</v>
      </c>
      <c r="F81" s="188" t="s">
        <v>81</v>
      </c>
      <c r="G81" s="188"/>
      <c r="H81" s="188" t="s">
        <v>82</v>
      </c>
      <c r="I81" s="188"/>
      <c r="J81" s="182"/>
      <c r="K81" s="183"/>
      <c r="L81" s="183"/>
      <c r="M81" s="183"/>
      <c r="N81" s="183"/>
      <c r="O81" s="183"/>
      <c r="P81" s="183"/>
      <c r="Q81" s="183"/>
      <c r="R81" s="183"/>
      <c r="S81" s="184"/>
    </row>
    <row r="82" spans="1:19" ht="26.25" customHeight="1">
      <c r="A82" s="171"/>
      <c r="B82" s="176"/>
      <c r="C82" s="177"/>
      <c r="D82" s="45" t="s">
        <v>83</v>
      </c>
      <c r="E82" s="45" t="s">
        <v>84</v>
      </c>
      <c r="F82" s="189" t="s">
        <v>85</v>
      </c>
      <c r="G82" s="189"/>
      <c r="H82" s="189" t="s">
        <v>86</v>
      </c>
      <c r="I82" s="189"/>
      <c r="J82" s="185"/>
      <c r="K82" s="186"/>
      <c r="L82" s="186"/>
      <c r="M82" s="186"/>
      <c r="N82" s="186"/>
      <c r="O82" s="186"/>
      <c r="P82" s="186"/>
      <c r="Q82" s="186"/>
      <c r="R82" s="186"/>
      <c r="S82" s="187"/>
    </row>
    <row r="83" spans="1:19" ht="64.5" customHeight="1">
      <c r="A83" s="235">
        <v>10</v>
      </c>
      <c r="B83" s="193" t="s">
        <v>87</v>
      </c>
      <c r="C83" s="196" t="s">
        <v>120</v>
      </c>
      <c r="D83" s="199">
        <f>IF(D88=0,0,ROUND(D86/D88*100,1))</f>
        <v>0</v>
      </c>
      <c r="E83" s="199">
        <f>IF(E88=0,0,ROUND(E86/E88*100,1))</f>
        <v>0</v>
      </c>
      <c r="F83" s="202">
        <f>E83-D83</f>
        <v>0</v>
      </c>
      <c r="G83" s="203"/>
      <c r="H83" s="202">
        <f>IF(D83=0,0,ROUND(E83/D83*100,1))</f>
        <v>0</v>
      </c>
      <c r="I83" s="203"/>
      <c r="J83" s="208" t="s">
        <v>89</v>
      </c>
      <c r="K83" s="209"/>
      <c r="L83" s="209"/>
      <c r="M83" s="209"/>
      <c r="N83" s="209"/>
      <c r="O83" s="209"/>
      <c r="P83" s="209"/>
      <c r="Q83" s="209"/>
      <c r="R83" s="209"/>
      <c r="S83" s="210"/>
    </row>
    <row r="84" spans="1:19" ht="171" customHeight="1">
      <c r="A84" s="236"/>
      <c r="B84" s="194"/>
      <c r="C84" s="197"/>
      <c r="D84" s="200"/>
      <c r="E84" s="200"/>
      <c r="F84" s="204"/>
      <c r="G84" s="205"/>
      <c r="H84" s="204"/>
      <c r="I84" s="205"/>
      <c r="J84" s="211" t="str">
        <f>"El indicador al final del período de evaluación registró un alcanzado del "&amp;E83&amp;" por ciento en comparación con la meta programada del "&amp;D83&amp;" por ciento, representa un cumplimiento de la meta del "&amp;H83&amp;" por ciento, colocando el indicador en un semáforo de color "&amp;IF(AND(D83=0,H83=0),"",IF(AND(H83&gt;=95,H83&lt;=105,H86&gt;=95,H86&lt;=105,H88&gt;=95,H88&lt;=105),"VERDE:SE LOGRÓ LA META",IF(AND(H83&gt;=95,H83&lt;=105,H86&lt;95),"VERDE:AUNQUE EL INDICADOR ES VERDE, HAY VARIACIÓN EN VARIABLES",IF(AND(H83&gt;=95,H83&lt;=105,H86&gt;105),"VERDE:AUNQUE EL INDICADOR ES VERDE, HAY VARIACIÓN EN VARIABLES",IF(AND(H83&gt;=95,H83&lt;=105,H88&lt;95),"VERDE:AUNQUE EL INDICADOR ES VERDE, HAY VARIACIÓN EN VARIABLES",IF(AND(H83&gt;=95,H83&lt;=105,H88&gt;105),"VERDE:AUNQUE EL INDICADOR ES VERDE, HAY VARIACIÓN EN VARIABLES",IF(OR(AND(H83&gt;=90,H83&lt;95),AND(H83&gt;105,H83&lt;=110)),"AMARILLO",IF(OR(H83&lt;90,H83&gt;110),"ROJO",IF(AND(D83&lt;&gt;0,E83=0),"ROJO","")))))))))&amp;". 
"&amp;IF(AND(D83=0,E83=0),"NO",IF(OR(H83&lt;95,H83&gt;105),"SI","NO"))&amp;" hubo variación en el indicador y "&amp;IF(AND(D86=0,D88=0,H86=0,H88=0),"NO",IF(OR(H86&lt;95,H86&gt;105,H88&lt;95,H88&gt;105),"SI","NO"))&amp;"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84" s="212"/>
      <c r="L84" s="212"/>
      <c r="M84" s="212"/>
      <c r="N84" s="212"/>
      <c r="O84" s="212"/>
      <c r="P84" s="212"/>
      <c r="Q84" s="212"/>
      <c r="R84" s="212"/>
      <c r="S84" s="213"/>
    </row>
    <row r="85" spans="1:19" ht="273.75" customHeight="1">
      <c r="A85" s="236"/>
      <c r="B85" s="195"/>
      <c r="C85" s="198"/>
      <c r="D85" s="201"/>
      <c r="E85" s="201"/>
      <c r="F85" s="206"/>
      <c r="G85" s="207"/>
      <c r="H85" s="206"/>
      <c r="I85" s="207"/>
      <c r="J85" s="214" t="s">
        <v>90</v>
      </c>
      <c r="K85" s="215"/>
      <c r="L85" s="215"/>
      <c r="M85" s="215"/>
      <c r="N85" s="215"/>
      <c r="O85" s="215"/>
      <c r="P85" s="215"/>
      <c r="Q85" s="215"/>
      <c r="R85" s="215"/>
      <c r="S85" s="216"/>
    </row>
    <row r="86" spans="1:19" ht="34.5" customHeight="1">
      <c r="A86" s="236"/>
      <c r="B86" s="217" t="s">
        <v>91</v>
      </c>
      <c r="C86" s="219" t="s">
        <v>121</v>
      </c>
      <c r="D86" s="221">
        <v>0</v>
      </c>
      <c r="E86" s="221">
        <v>0</v>
      </c>
      <c r="F86" s="202">
        <f t="shared" ref="F86" si="12">E86-D86</f>
        <v>0</v>
      </c>
      <c r="G86" s="203"/>
      <c r="H86" s="202">
        <f t="shared" ref="H86" si="13">IF(D86=0,0,ROUND(E86/D86*100,1))</f>
        <v>0</v>
      </c>
      <c r="I86" s="203"/>
      <c r="J86" s="208" t="s">
        <v>93</v>
      </c>
      <c r="K86" s="209"/>
      <c r="L86" s="209"/>
      <c r="M86" s="209"/>
      <c r="N86" s="209"/>
      <c r="O86" s="209"/>
      <c r="P86" s="209"/>
      <c r="Q86" s="209"/>
      <c r="R86" s="209"/>
      <c r="S86" s="210"/>
    </row>
    <row r="87" spans="1:19" ht="210" customHeight="1">
      <c r="A87" s="236"/>
      <c r="B87" s="218"/>
      <c r="C87" s="220"/>
      <c r="D87" s="222"/>
      <c r="E87" s="222"/>
      <c r="F87" s="206"/>
      <c r="G87" s="207"/>
      <c r="H87" s="206"/>
      <c r="I87" s="207"/>
      <c r="J87" s="223" t="s">
        <v>94</v>
      </c>
      <c r="K87" s="224"/>
      <c r="L87" s="224"/>
      <c r="M87" s="224"/>
      <c r="N87" s="224"/>
      <c r="O87" s="224"/>
      <c r="P87" s="224"/>
      <c r="Q87" s="224"/>
      <c r="R87" s="224"/>
      <c r="S87" s="225"/>
    </row>
    <row r="88" spans="1:19" ht="33.75" customHeight="1">
      <c r="A88" s="236"/>
      <c r="B88" s="241" t="s">
        <v>95</v>
      </c>
      <c r="C88" s="243" t="s">
        <v>122</v>
      </c>
      <c r="D88" s="245">
        <f>D44</f>
        <v>0</v>
      </c>
      <c r="E88" s="255">
        <f>E44</f>
        <v>0</v>
      </c>
      <c r="F88" s="202">
        <f>E88-D88</f>
        <v>0</v>
      </c>
      <c r="G88" s="203"/>
      <c r="H88" s="202">
        <f>IF(D88=0,0,ROUND(E88/D88*100,1))</f>
        <v>0</v>
      </c>
      <c r="I88" s="203"/>
      <c r="J88" s="208" t="s">
        <v>97</v>
      </c>
      <c r="K88" s="209"/>
      <c r="L88" s="209"/>
      <c r="M88" s="209"/>
      <c r="N88" s="209"/>
      <c r="O88" s="209"/>
      <c r="P88" s="209"/>
      <c r="Q88" s="209"/>
      <c r="R88" s="209"/>
      <c r="S88" s="210"/>
    </row>
    <row r="89" spans="1:19" ht="204.75" customHeight="1" thickBot="1">
      <c r="A89" s="237"/>
      <c r="B89" s="242"/>
      <c r="C89" s="244"/>
      <c r="D89" s="246"/>
      <c r="E89" s="256"/>
      <c r="F89" s="230"/>
      <c r="G89" s="231"/>
      <c r="H89" s="230"/>
      <c r="I89" s="231"/>
      <c r="J89" s="232" t="s">
        <v>98</v>
      </c>
      <c r="K89" s="233"/>
      <c r="L89" s="233"/>
      <c r="M89" s="233"/>
      <c r="N89" s="233"/>
      <c r="O89" s="233"/>
      <c r="P89" s="233"/>
      <c r="Q89" s="233"/>
      <c r="R89" s="233"/>
      <c r="S89" s="234"/>
    </row>
    <row r="90" spans="1:19" ht="43.5" customHeight="1" thickBot="1">
      <c r="A90" s="55"/>
      <c r="B90" s="56"/>
      <c r="C90" s="57"/>
      <c r="D90" s="58"/>
      <c r="E90" s="58"/>
      <c r="F90" s="59"/>
      <c r="G90" s="59"/>
      <c r="H90" s="59"/>
      <c r="I90" s="59"/>
      <c r="J90" s="60"/>
      <c r="K90" s="60"/>
      <c r="L90" s="60"/>
      <c r="M90" s="60"/>
      <c r="N90" s="60"/>
      <c r="O90" s="60"/>
      <c r="P90" s="60"/>
      <c r="Q90" s="60"/>
      <c r="R90" s="60"/>
      <c r="S90" s="61"/>
    </row>
    <row r="91" spans="1:19" ht="26.25" customHeight="1">
      <c r="A91" s="169" t="s">
        <v>74</v>
      </c>
      <c r="B91" s="172" t="s">
        <v>75</v>
      </c>
      <c r="C91" s="173"/>
      <c r="D91" s="178" t="s">
        <v>76</v>
      </c>
      <c r="E91" s="178"/>
      <c r="F91" s="178" t="s">
        <v>77</v>
      </c>
      <c r="G91" s="178"/>
      <c r="H91" s="178"/>
      <c r="I91" s="178"/>
      <c r="J91" s="179" t="s">
        <v>78</v>
      </c>
      <c r="K91" s="180"/>
      <c r="L91" s="180"/>
      <c r="M91" s="180"/>
      <c r="N91" s="180"/>
      <c r="O91" s="180"/>
      <c r="P91" s="180"/>
      <c r="Q91" s="180"/>
      <c r="R91" s="180"/>
      <c r="S91" s="181"/>
    </row>
    <row r="92" spans="1:19" ht="30" customHeight="1">
      <c r="A92" s="170"/>
      <c r="B92" s="174"/>
      <c r="C92" s="175"/>
      <c r="D92" s="44" t="s">
        <v>79</v>
      </c>
      <c r="E92" s="44" t="s">
        <v>80</v>
      </c>
      <c r="F92" s="188" t="s">
        <v>81</v>
      </c>
      <c r="G92" s="188"/>
      <c r="H92" s="188" t="s">
        <v>82</v>
      </c>
      <c r="I92" s="188"/>
      <c r="J92" s="182"/>
      <c r="K92" s="183"/>
      <c r="L92" s="183"/>
      <c r="M92" s="183"/>
      <c r="N92" s="183"/>
      <c r="O92" s="183"/>
      <c r="P92" s="183"/>
      <c r="Q92" s="183"/>
      <c r="R92" s="183"/>
      <c r="S92" s="184"/>
    </row>
    <row r="93" spans="1:19" ht="26.25" customHeight="1">
      <c r="A93" s="171"/>
      <c r="B93" s="176"/>
      <c r="C93" s="177"/>
      <c r="D93" s="45" t="s">
        <v>83</v>
      </c>
      <c r="E93" s="45" t="s">
        <v>84</v>
      </c>
      <c r="F93" s="189" t="s">
        <v>85</v>
      </c>
      <c r="G93" s="189"/>
      <c r="H93" s="189" t="s">
        <v>86</v>
      </c>
      <c r="I93" s="189"/>
      <c r="J93" s="185"/>
      <c r="K93" s="186"/>
      <c r="L93" s="186"/>
      <c r="M93" s="186"/>
      <c r="N93" s="186"/>
      <c r="O93" s="186"/>
      <c r="P93" s="186"/>
      <c r="Q93" s="186"/>
      <c r="R93" s="186"/>
      <c r="S93" s="187"/>
    </row>
    <row r="94" spans="1:19" ht="68.25" customHeight="1">
      <c r="A94" s="235">
        <v>11</v>
      </c>
      <c r="B94" s="193" t="s">
        <v>87</v>
      </c>
      <c r="C94" s="196" t="s">
        <v>123</v>
      </c>
      <c r="D94" s="199">
        <f>IF(D99=0,0,ROUND(D97/D99*1,1))</f>
        <v>0</v>
      </c>
      <c r="E94" s="199">
        <f>IF(E99=0,0,ROUND(E97/E99*1,1))</f>
        <v>0</v>
      </c>
      <c r="F94" s="202">
        <f>E94-D94</f>
        <v>0</v>
      </c>
      <c r="G94" s="203"/>
      <c r="H94" s="202">
        <f>IF(D94=0,0,ROUND(E94/D94*100,1))</f>
        <v>0</v>
      </c>
      <c r="I94" s="203"/>
      <c r="J94" s="208" t="s">
        <v>89</v>
      </c>
      <c r="K94" s="209"/>
      <c r="L94" s="209"/>
      <c r="M94" s="209"/>
      <c r="N94" s="209"/>
      <c r="O94" s="209"/>
      <c r="P94" s="209"/>
      <c r="Q94" s="209"/>
      <c r="R94" s="209"/>
      <c r="S94" s="210"/>
    </row>
    <row r="95" spans="1:19" ht="174" customHeight="1">
      <c r="A95" s="236"/>
      <c r="B95" s="194"/>
      <c r="C95" s="197"/>
      <c r="D95" s="200"/>
      <c r="E95" s="200"/>
      <c r="F95" s="204"/>
      <c r="G95" s="205"/>
      <c r="H95" s="204"/>
      <c r="I95" s="205"/>
      <c r="J95" s="211" t="str">
        <f>"El indicador al final del período de evaluación registró un promedio alcanzado de "&amp;E94&amp;" que en comparación con la meta programada de "&amp;D94&amp;", representa cumplimiento de la meta del "&amp;H94&amp;" por ciento, colocando el indicador en un semáforo de color "&amp;IF(AND(D94=0,H94=0),"",IF(AND(H94&gt;=95,H94&lt;=105,H97&gt;=95,H97&lt;=105,H99&gt;=95,H99&lt;=105),"VERDE:SE LOGRÓ LA META",IF(AND(H94&gt;=95,H94&lt;=105,H97&lt;95),"VERDE:AUNQUE EL INDICADOR ES VERDE, HAY VARIACIÓN EN VARIABLES",IF(AND(H94&gt;=95,H94&lt;=105,H97&gt;105),"VERDE:AUNQUE EL INDICADOR ES VERDE, HAY VARIACIÓN EN VARIABLES",IF(AND(H94&gt;=95,H94&lt;=105,H99&lt;95),"VERDE:AUNQUE EL INDICADOR ES VERDE, HAY VARIACIÓN EN VARIABLES",IF(AND(H94&gt;=95,H94&lt;=105,H99&gt;105),"VERDE:AUNQUE EL INDICADOR ES VERDE, HAY VARIACIÓN EN VARIABLES",IF(OR(AND(H94&gt;=90,H94&lt;95),AND(H94&gt;105,H94&lt;=110)),"AMARILLO",IF(OR(H94&lt;90,H94&gt;110),"ROJO",IF(AND(D94&lt;&gt;0,E94=0),"ROJO","")))))))))&amp;". 
"&amp;IF(AND(D94=0,E94=0),"NO",IF(OR(H94&lt;95,H94&gt;105),"SI","NO"))&amp;" hubo variación en el indicador y "&amp;IF(AND(D97=0,D99=0,H97=0,H99=0),"NO",IF(OR(H97&lt;95,H97&gt;105,H99&lt;95,H99&gt;105),"SI","NO"))&amp;" hubo variación en variables."</f>
        <v>El indicador al final del período de evaluación registró un promedio alcanzado de 0 que en comparación con la meta programada de 0, representa cumplimiento de la meta del 0 por ciento, colocando el indicador en un semáforo de color . 
NO hubo variación en el indicador y NO hubo variación en variables.</v>
      </c>
      <c r="K95" s="212"/>
      <c r="L95" s="212"/>
      <c r="M95" s="212"/>
      <c r="N95" s="212"/>
      <c r="O95" s="212"/>
      <c r="P95" s="212"/>
      <c r="Q95" s="212"/>
      <c r="R95" s="212"/>
      <c r="S95" s="213"/>
    </row>
    <row r="96" spans="1:19" ht="253.5" customHeight="1">
      <c r="A96" s="236"/>
      <c r="B96" s="195"/>
      <c r="C96" s="198"/>
      <c r="D96" s="201"/>
      <c r="E96" s="201"/>
      <c r="F96" s="206"/>
      <c r="G96" s="207"/>
      <c r="H96" s="206"/>
      <c r="I96" s="207"/>
      <c r="J96" s="214" t="s">
        <v>90</v>
      </c>
      <c r="K96" s="215"/>
      <c r="L96" s="215"/>
      <c r="M96" s="215"/>
      <c r="N96" s="215"/>
      <c r="O96" s="215"/>
      <c r="P96" s="215"/>
      <c r="Q96" s="215"/>
      <c r="R96" s="215"/>
      <c r="S96" s="216"/>
    </row>
    <row r="97" spans="1:19" ht="29.25" customHeight="1">
      <c r="A97" s="236"/>
      <c r="B97" s="217" t="s">
        <v>91</v>
      </c>
      <c r="C97" s="219" t="s">
        <v>124</v>
      </c>
      <c r="D97" s="221">
        <v>0</v>
      </c>
      <c r="E97" s="221">
        <v>0</v>
      </c>
      <c r="F97" s="202">
        <f t="shared" ref="F97" si="14">E97-D97</f>
        <v>0</v>
      </c>
      <c r="G97" s="203"/>
      <c r="H97" s="202">
        <f t="shared" ref="H97" si="15">IF(D97=0,0,ROUND(E97/D97*100,1))</f>
        <v>0</v>
      </c>
      <c r="I97" s="203"/>
      <c r="J97" s="208" t="s">
        <v>93</v>
      </c>
      <c r="K97" s="209"/>
      <c r="L97" s="209"/>
      <c r="M97" s="209"/>
      <c r="N97" s="209"/>
      <c r="O97" s="209"/>
      <c r="P97" s="209"/>
      <c r="Q97" s="209"/>
      <c r="R97" s="209"/>
      <c r="S97" s="210"/>
    </row>
    <row r="98" spans="1:19" ht="254.25" customHeight="1">
      <c r="A98" s="236"/>
      <c r="B98" s="218"/>
      <c r="C98" s="220"/>
      <c r="D98" s="222"/>
      <c r="E98" s="222"/>
      <c r="F98" s="206"/>
      <c r="G98" s="207"/>
      <c r="H98" s="206"/>
      <c r="I98" s="207"/>
      <c r="J98" s="223" t="s">
        <v>94</v>
      </c>
      <c r="K98" s="224"/>
      <c r="L98" s="224"/>
      <c r="M98" s="224"/>
      <c r="N98" s="224"/>
      <c r="O98" s="224"/>
      <c r="P98" s="224"/>
      <c r="Q98" s="224"/>
      <c r="R98" s="224"/>
      <c r="S98" s="225"/>
    </row>
    <row r="99" spans="1:19" ht="39" customHeight="1">
      <c r="A99" s="236"/>
      <c r="B99" s="217" t="s">
        <v>95</v>
      </c>
      <c r="C99" s="227" t="s">
        <v>125</v>
      </c>
      <c r="D99" s="221">
        <v>0</v>
      </c>
      <c r="E99" s="221">
        <v>0</v>
      </c>
      <c r="F99" s="202">
        <f>E99-D99</f>
        <v>0</v>
      </c>
      <c r="G99" s="203"/>
      <c r="H99" s="202">
        <f>IF(D99=0,0,ROUND(E99/D99*100,1))</f>
        <v>0</v>
      </c>
      <c r="I99" s="203"/>
      <c r="J99" s="208" t="s">
        <v>97</v>
      </c>
      <c r="K99" s="209"/>
      <c r="L99" s="209"/>
      <c r="M99" s="209"/>
      <c r="N99" s="209"/>
      <c r="O99" s="209"/>
      <c r="P99" s="209"/>
      <c r="Q99" s="209"/>
      <c r="R99" s="209"/>
      <c r="S99" s="210"/>
    </row>
    <row r="100" spans="1:19" ht="207.75" customHeight="1" thickBot="1">
      <c r="A100" s="237"/>
      <c r="B100" s="226"/>
      <c r="C100" s="228"/>
      <c r="D100" s="229"/>
      <c r="E100" s="229"/>
      <c r="F100" s="230"/>
      <c r="G100" s="231"/>
      <c r="H100" s="230"/>
      <c r="I100" s="231"/>
      <c r="J100" s="232" t="s">
        <v>98</v>
      </c>
      <c r="K100" s="233"/>
      <c r="L100" s="233"/>
      <c r="M100" s="233"/>
      <c r="N100" s="233"/>
      <c r="O100" s="233"/>
      <c r="P100" s="233"/>
      <c r="Q100" s="233"/>
      <c r="R100" s="233"/>
      <c r="S100" s="234"/>
    </row>
    <row r="101" spans="1:19" ht="318" customHeight="1" thickBot="1">
      <c r="A101" s="238" t="s">
        <v>119</v>
      </c>
      <c r="B101" s="239"/>
      <c r="C101" s="239"/>
      <c r="D101" s="239"/>
      <c r="E101" s="239"/>
      <c r="F101" s="239"/>
      <c r="G101" s="239"/>
      <c r="H101" s="239"/>
      <c r="I101" s="239"/>
      <c r="J101" s="239"/>
      <c r="K101" s="239"/>
      <c r="L101" s="239"/>
      <c r="M101" s="239"/>
      <c r="N101" s="239"/>
      <c r="O101" s="239"/>
      <c r="P101" s="239"/>
      <c r="Q101" s="239"/>
      <c r="R101" s="239"/>
      <c r="S101" s="240"/>
    </row>
    <row r="102" spans="1:19" ht="26.25" customHeight="1">
      <c r="A102" s="169" t="s">
        <v>74</v>
      </c>
      <c r="B102" s="172" t="s">
        <v>75</v>
      </c>
      <c r="C102" s="173"/>
      <c r="D102" s="178" t="s">
        <v>76</v>
      </c>
      <c r="E102" s="178"/>
      <c r="F102" s="178" t="s">
        <v>77</v>
      </c>
      <c r="G102" s="178"/>
      <c r="H102" s="178"/>
      <c r="I102" s="178"/>
      <c r="J102" s="179" t="s">
        <v>78</v>
      </c>
      <c r="K102" s="180"/>
      <c r="L102" s="180"/>
      <c r="M102" s="180"/>
      <c r="N102" s="180"/>
      <c r="O102" s="180"/>
      <c r="P102" s="180"/>
      <c r="Q102" s="180"/>
      <c r="R102" s="180"/>
      <c r="S102" s="181"/>
    </row>
    <row r="103" spans="1:19" ht="30" customHeight="1">
      <c r="A103" s="170"/>
      <c r="B103" s="174"/>
      <c r="C103" s="175"/>
      <c r="D103" s="44" t="s">
        <v>79</v>
      </c>
      <c r="E103" s="44" t="s">
        <v>80</v>
      </c>
      <c r="F103" s="188" t="s">
        <v>81</v>
      </c>
      <c r="G103" s="188"/>
      <c r="H103" s="188" t="s">
        <v>82</v>
      </c>
      <c r="I103" s="188"/>
      <c r="J103" s="182"/>
      <c r="K103" s="183"/>
      <c r="L103" s="183"/>
      <c r="M103" s="183"/>
      <c r="N103" s="183"/>
      <c r="O103" s="183"/>
      <c r="P103" s="183"/>
      <c r="Q103" s="183"/>
      <c r="R103" s="183"/>
      <c r="S103" s="184"/>
    </row>
    <row r="104" spans="1:19" ht="26.25" customHeight="1">
      <c r="A104" s="171"/>
      <c r="B104" s="176"/>
      <c r="C104" s="177"/>
      <c r="D104" s="45" t="s">
        <v>83</v>
      </c>
      <c r="E104" s="45" t="s">
        <v>84</v>
      </c>
      <c r="F104" s="189" t="s">
        <v>85</v>
      </c>
      <c r="G104" s="189"/>
      <c r="H104" s="189" t="s">
        <v>86</v>
      </c>
      <c r="I104" s="189"/>
      <c r="J104" s="185"/>
      <c r="K104" s="186"/>
      <c r="L104" s="186"/>
      <c r="M104" s="186"/>
      <c r="N104" s="186"/>
      <c r="O104" s="186"/>
      <c r="P104" s="186"/>
      <c r="Q104" s="186"/>
      <c r="R104" s="186"/>
      <c r="S104" s="187"/>
    </row>
    <row r="105" spans="1:19" ht="56.25" customHeight="1">
      <c r="A105" s="235">
        <v>13</v>
      </c>
      <c r="B105" s="193" t="s">
        <v>87</v>
      </c>
      <c r="C105" s="196" t="s">
        <v>126</v>
      </c>
      <c r="D105" s="199">
        <f>IF(D110=0,0,ROUND(D108/D110*100,1))</f>
        <v>0</v>
      </c>
      <c r="E105" s="199">
        <f>IF(E110=0,0,ROUND(E108/E110*100,1))</f>
        <v>0</v>
      </c>
      <c r="F105" s="202">
        <f>E105-D105</f>
        <v>0</v>
      </c>
      <c r="G105" s="203"/>
      <c r="H105" s="202">
        <f>IF(D105=0,0,ROUND(E105/D105*100,1))</f>
        <v>0</v>
      </c>
      <c r="I105" s="203"/>
      <c r="J105" s="208" t="s">
        <v>89</v>
      </c>
      <c r="K105" s="209"/>
      <c r="L105" s="209"/>
      <c r="M105" s="209"/>
      <c r="N105" s="209"/>
      <c r="O105" s="209"/>
      <c r="P105" s="209"/>
      <c r="Q105" s="209"/>
      <c r="R105" s="209"/>
      <c r="S105" s="210"/>
    </row>
    <row r="106" spans="1:19" ht="156" customHeight="1">
      <c r="A106" s="236"/>
      <c r="B106" s="194"/>
      <c r="C106" s="197"/>
      <c r="D106" s="200"/>
      <c r="E106" s="200"/>
      <c r="F106" s="204"/>
      <c r="G106" s="205"/>
      <c r="H106" s="204"/>
      <c r="I106" s="205"/>
      <c r="J106" s="211" t="str">
        <f>"El indicador al final del período de evaluación registró un alcanzado del "&amp;E105&amp;" por ciento en comparación con la meta programada del "&amp;D105&amp;" por ciento, representa un cumplimiento de la meta del "&amp;H105&amp;" por ciento, colocando el indicador en un semáforo de color "&amp;IF(AND(D105=0,H105=0),"",IF(AND(H105&gt;=95,H105&lt;=105,H108&gt;=95,H108&lt;=105,H110&gt;=95,H110&lt;=105),"VERDE:SE LOGRÓ LA META",IF(AND(H105&gt;=95,H105&lt;=105,H108&lt;95),"VERDE:AUNQUE EL INDICADOR ES VERDE, HAY VARIACIÓN EN VARIABLES",IF(AND(H105&gt;=95,H105&lt;=105,H108&gt;105),"VERDE:AUNQUE EL INDICADOR ES VERDE, HAY VARIACIÓN EN VARIABLES",IF(AND(H105&gt;=95,H105&lt;=105,H110&lt;95),"VERDE:AUNQUE EL INDICADOR ES VERDE, HAY VARIACIÓN EN VARIABLES",IF(AND(H105&gt;=95,H105&lt;=105,H110&gt;105),"VERDE:AUNQUE EL INDICADOR ES VERDE, HAY VARIACIÓN EN VARIABLES",IF(OR(AND(H105&gt;=90,H105&lt;95),AND(H105&gt;105,H105&lt;=110)),"AMARILLO",IF(OR(H105&lt;90,H105&gt;110),"ROJO",IF(AND(D105&lt;&gt;0,E105=0),"ROJO","")))))))))&amp;". 
"&amp;IF(AND(D105=0,E105=0),"NO",IF(OR(H105&lt;95,H105&gt;105),"SI","NO"))&amp;" hubo variación en el indicador y "&amp;IF(AND(D108=0,D110=0,H108=0,H110=0),"NO",IF(OR(H108&lt;95,H108&gt;105,H110&lt;95,H110&gt;105),"SI","NO"))&amp;"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06" s="212"/>
      <c r="L106" s="212"/>
      <c r="M106" s="212"/>
      <c r="N106" s="212"/>
      <c r="O106" s="212"/>
      <c r="P106" s="212"/>
      <c r="Q106" s="212"/>
      <c r="R106" s="212"/>
      <c r="S106" s="213"/>
    </row>
    <row r="107" spans="1:19" ht="263.25" customHeight="1">
      <c r="A107" s="236"/>
      <c r="B107" s="195"/>
      <c r="C107" s="198"/>
      <c r="D107" s="201"/>
      <c r="E107" s="201"/>
      <c r="F107" s="206"/>
      <c r="G107" s="207"/>
      <c r="H107" s="206"/>
      <c r="I107" s="207"/>
      <c r="J107" s="214" t="s">
        <v>90</v>
      </c>
      <c r="K107" s="215"/>
      <c r="L107" s="215"/>
      <c r="M107" s="215"/>
      <c r="N107" s="215"/>
      <c r="O107" s="215"/>
      <c r="P107" s="215"/>
      <c r="Q107" s="215"/>
      <c r="R107" s="215"/>
      <c r="S107" s="216"/>
    </row>
    <row r="108" spans="1:19" ht="31.5" customHeight="1">
      <c r="A108" s="236"/>
      <c r="B108" s="217" t="s">
        <v>91</v>
      </c>
      <c r="C108" s="219" t="s">
        <v>127</v>
      </c>
      <c r="D108" s="221">
        <v>0</v>
      </c>
      <c r="E108" s="221">
        <v>0</v>
      </c>
      <c r="F108" s="202">
        <f t="shared" ref="F108" si="16">E108-D108</f>
        <v>0</v>
      </c>
      <c r="G108" s="203"/>
      <c r="H108" s="202">
        <f t="shared" ref="H108" si="17">IF(D108=0,0,ROUND(E108/D108*100,1))</f>
        <v>0</v>
      </c>
      <c r="I108" s="203"/>
      <c r="J108" s="208" t="s">
        <v>93</v>
      </c>
      <c r="K108" s="209"/>
      <c r="L108" s="209"/>
      <c r="M108" s="209"/>
      <c r="N108" s="209"/>
      <c r="O108" s="209"/>
      <c r="P108" s="209"/>
      <c r="Q108" s="209"/>
      <c r="R108" s="209"/>
      <c r="S108" s="210"/>
    </row>
    <row r="109" spans="1:19" ht="215.25" customHeight="1">
      <c r="A109" s="236"/>
      <c r="B109" s="218"/>
      <c r="C109" s="220"/>
      <c r="D109" s="222"/>
      <c r="E109" s="222"/>
      <c r="F109" s="206"/>
      <c r="G109" s="207"/>
      <c r="H109" s="206"/>
      <c r="I109" s="207"/>
      <c r="J109" s="223" t="s">
        <v>94</v>
      </c>
      <c r="K109" s="224"/>
      <c r="L109" s="224"/>
      <c r="M109" s="224"/>
      <c r="N109" s="224"/>
      <c r="O109" s="224"/>
      <c r="P109" s="224"/>
      <c r="Q109" s="224"/>
      <c r="R109" s="224"/>
      <c r="S109" s="225"/>
    </row>
    <row r="110" spans="1:19" ht="32.25" customHeight="1">
      <c r="A110" s="236"/>
      <c r="B110" s="217" t="s">
        <v>95</v>
      </c>
      <c r="C110" s="227" t="s">
        <v>128</v>
      </c>
      <c r="D110" s="221">
        <v>0</v>
      </c>
      <c r="E110" s="221">
        <v>0</v>
      </c>
      <c r="F110" s="202">
        <f>E110-D110</f>
        <v>0</v>
      </c>
      <c r="G110" s="203"/>
      <c r="H110" s="202">
        <f>IF(D110=0,0,ROUND(E110/D110*100,1))</f>
        <v>0</v>
      </c>
      <c r="I110" s="203"/>
      <c r="J110" s="208" t="s">
        <v>97</v>
      </c>
      <c r="K110" s="209"/>
      <c r="L110" s="209"/>
      <c r="M110" s="209"/>
      <c r="N110" s="209"/>
      <c r="O110" s="209"/>
      <c r="P110" s="209"/>
      <c r="Q110" s="209"/>
      <c r="R110" s="209"/>
      <c r="S110" s="210"/>
    </row>
    <row r="111" spans="1:19" ht="195.75" customHeight="1" thickBot="1">
      <c r="A111" s="237"/>
      <c r="B111" s="226"/>
      <c r="C111" s="228"/>
      <c r="D111" s="229"/>
      <c r="E111" s="229"/>
      <c r="F111" s="230"/>
      <c r="G111" s="231"/>
      <c r="H111" s="230"/>
      <c r="I111" s="231"/>
      <c r="J111" s="232" t="s">
        <v>98</v>
      </c>
      <c r="K111" s="233"/>
      <c r="L111" s="233"/>
      <c r="M111" s="233"/>
      <c r="N111" s="233"/>
      <c r="O111" s="233"/>
      <c r="P111" s="233"/>
      <c r="Q111" s="233"/>
      <c r="R111" s="233"/>
      <c r="S111" s="234"/>
    </row>
    <row r="112" spans="1:19" ht="35.25" customHeight="1" thickBot="1">
      <c r="A112" s="55"/>
      <c r="B112" s="56"/>
      <c r="C112" s="57"/>
      <c r="D112" s="58"/>
      <c r="E112" s="58"/>
      <c r="F112" s="59"/>
      <c r="G112" s="59"/>
      <c r="H112" s="59"/>
      <c r="I112" s="59"/>
      <c r="J112" s="60"/>
      <c r="K112" s="60"/>
      <c r="L112" s="60"/>
      <c r="M112" s="60"/>
      <c r="N112" s="60"/>
      <c r="O112" s="60"/>
      <c r="P112" s="60"/>
      <c r="Q112" s="60"/>
      <c r="R112" s="60"/>
      <c r="S112" s="61"/>
    </row>
    <row r="113" spans="1:19" ht="26.25" customHeight="1">
      <c r="A113" s="169" t="s">
        <v>74</v>
      </c>
      <c r="B113" s="172" t="s">
        <v>75</v>
      </c>
      <c r="C113" s="173"/>
      <c r="D113" s="178" t="s">
        <v>76</v>
      </c>
      <c r="E113" s="178"/>
      <c r="F113" s="178" t="s">
        <v>77</v>
      </c>
      <c r="G113" s="178"/>
      <c r="H113" s="178"/>
      <c r="I113" s="178"/>
      <c r="J113" s="179" t="s">
        <v>78</v>
      </c>
      <c r="K113" s="180"/>
      <c r="L113" s="180"/>
      <c r="M113" s="180"/>
      <c r="N113" s="180"/>
      <c r="O113" s="180"/>
      <c r="P113" s="180"/>
      <c r="Q113" s="180"/>
      <c r="R113" s="180"/>
      <c r="S113" s="181"/>
    </row>
    <row r="114" spans="1:19" ht="30" customHeight="1">
      <c r="A114" s="170"/>
      <c r="B114" s="174"/>
      <c r="C114" s="175"/>
      <c r="D114" s="44" t="s">
        <v>79</v>
      </c>
      <c r="E114" s="44" t="s">
        <v>80</v>
      </c>
      <c r="F114" s="188" t="s">
        <v>81</v>
      </c>
      <c r="G114" s="188"/>
      <c r="H114" s="188" t="s">
        <v>82</v>
      </c>
      <c r="I114" s="188"/>
      <c r="J114" s="182"/>
      <c r="K114" s="183"/>
      <c r="L114" s="183"/>
      <c r="M114" s="183"/>
      <c r="N114" s="183"/>
      <c r="O114" s="183"/>
      <c r="P114" s="183"/>
      <c r="Q114" s="183"/>
      <c r="R114" s="183"/>
      <c r="S114" s="184"/>
    </row>
    <row r="115" spans="1:19" ht="26.25" customHeight="1">
      <c r="A115" s="171"/>
      <c r="B115" s="176"/>
      <c r="C115" s="177"/>
      <c r="D115" s="45" t="s">
        <v>83</v>
      </c>
      <c r="E115" s="45" t="s">
        <v>84</v>
      </c>
      <c r="F115" s="189" t="s">
        <v>85</v>
      </c>
      <c r="G115" s="189"/>
      <c r="H115" s="189" t="s">
        <v>86</v>
      </c>
      <c r="I115" s="189"/>
      <c r="J115" s="185"/>
      <c r="K115" s="186"/>
      <c r="L115" s="186"/>
      <c r="M115" s="186"/>
      <c r="N115" s="186"/>
      <c r="O115" s="186"/>
      <c r="P115" s="186"/>
      <c r="Q115" s="186"/>
      <c r="R115" s="186"/>
      <c r="S115" s="187"/>
    </row>
    <row r="116" spans="1:19" ht="82.5" customHeight="1">
      <c r="A116" s="235">
        <v>14</v>
      </c>
      <c r="B116" s="193" t="s">
        <v>87</v>
      </c>
      <c r="C116" s="196" t="s">
        <v>129</v>
      </c>
      <c r="D116" s="199">
        <f>IF(D121=0,0,ROUND(D119/D121*100,1))</f>
        <v>0</v>
      </c>
      <c r="E116" s="199">
        <f>IF(E121=0,0,ROUND(E119/E121*100,1))</f>
        <v>0</v>
      </c>
      <c r="F116" s="202">
        <f>E116-D116</f>
        <v>0</v>
      </c>
      <c r="G116" s="203"/>
      <c r="H116" s="202">
        <f>IF(D116=0,0,ROUND(E116/D116*100,1))</f>
        <v>0</v>
      </c>
      <c r="I116" s="203"/>
      <c r="J116" s="208" t="s">
        <v>89</v>
      </c>
      <c r="K116" s="209"/>
      <c r="L116" s="209"/>
      <c r="M116" s="209"/>
      <c r="N116" s="209"/>
      <c r="O116" s="209"/>
      <c r="P116" s="209"/>
      <c r="Q116" s="209"/>
      <c r="R116" s="209"/>
      <c r="S116" s="210"/>
    </row>
    <row r="117" spans="1:19" ht="186" customHeight="1">
      <c r="A117" s="236"/>
      <c r="B117" s="194"/>
      <c r="C117" s="197"/>
      <c r="D117" s="200"/>
      <c r="E117" s="200"/>
      <c r="F117" s="204"/>
      <c r="G117" s="205"/>
      <c r="H117" s="204"/>
      <c r="I117" s="205"/>
      <c r="J117" s="211" t="str">
        <f>"El indicador al final del período de evaluación registró un alcanzado del "&amp;E116&amp;" por ciento en comparación con la meta programada del "&amp;D116&amp;" por ciento, representa un cumplimiento de la meta del "&amp;H116&amp;" por ciento, colocando el indicador en un semáforo de color "&amp;IF(AND(D116=0,H116=0),"",IF(AND(H116&gt;=95,H116&lt;=105,H119&gt;=95,H119&lt;=105,H121&gt;=95,H121&lt;=105),"VERDE:SE LOGRÓ LA META",IF(AND(H116&gt;=95,H116&lt;=105,H119&lt;95),"VERDE:AUNQUE EL INDICADOR ES VERDE, HAY VARIACIÓN EN VARIABLES",IF(AND(H116&gt;=95,H116&lt;=105,H119&gt;105),"VERDE:AUNQUE EL INDICADOR ES VERDE, HAY VARIACIÓN EN VARIABLES",IF(AND(H116&gt;=95,H116&lt;=105,H121&lt;95),"VERDE:AUNQUE EL INDICADOR ES VERDE, HAY VARIACIÓN EN VARIABLES",IF(AND(H116&gt;=95,H116&lt;=105,H121&gt;105),"VERDE:AUNQUE EL INDICADOR ES VERDE, HAY VARIACIÓN EN VARIABLES",IF(OR(AND(H116&gt;=90,H116&lt;95),AND(H116&gt;105,H116&lt;=110)),"AMARILLO",IF(OR(H116&lt;90,H116&gt;110),"ROJO",IF(AND(D116&lt;&gt;0,E116=0),"ROJO","")))))))))&amp;". 
"&amp;IF(AND(D116=0,E116=0),"NO",IF(OR(H116&lt;95,H116&gt;105),"SI","NO"))&amp;" hubo variación en el indicador y "&amp;IF(AND(D119=0,D121=0,H119=0,H121=0),"NO",IF(OR(H119&lt;95,H119&gt;105,H121&lt;95,H121&gt;105),"SI","NO"))&amp;"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17" s="212"/>
      <c r="L117" s="212"/>
      <c r="M117" s="212"/>
      <c r="N117" s="212"/>
      <c r="O117" s="212"/>
      <c r="P117" s="212"/>
      <c r="Q117" s="212"/>
      <c r="R117" s="212"/>
      <c r="S117" s="213"/>
    </row>
    <row r="118" spans="1:19" ht="283.5" customHeight="1">
      <c r="A118" s="236"/>
      <c r="B118" s="195"/>
      <c r="C118" s="198"/>
      <c r="D118" s="201"/>
      <c r="E118" s="201"/>
      <c r="F118" s="206"/>
      <c r="G118" s="207"/>
      <c r="H118" s="206"/>
      <c r="I118" s="207"/>
      <c r="J118" s="214" t="s">
        <v>90</v>
      </c>
      <c r="K118" s="215"/>
      <c r="L118" s="215"/>
      <c r="M118" s="215"/>
      <c r="N118" s="215"/>
      <c r="O118" s="215"/>
      <c r="P118" s="215"/>
      <c r="Q118" s="215"/>
      <c r="R118" s="215"/>
      <c r="S118" s="216"/>
    </row>
    <row r="119" spans="1:19" ht="35.25" customHeight="1">
      <c r="A119" s="236"/>
      <c r="B119" s="217" t="s">
        <v>91</v>
      </c>
      <c r="C119" s="219" t="s">
        <v>130</v>
      </c>
      <c r="D119" s="221">
        <v>0</v>
      </c>
      <c r="E119" s="221">
        <v>0</v>
      </c>
      <c r="F119" s="202">
        <f t="shared" ref="F119" si="18">E119-D119</f>
        <v>0</v>
      </c>
      <c r="G119" s="203"/>
      <c r="H119" s="202">
        <f t="shared" ref="H119" si="19">IF(D119=0,0,ROUND(E119/D119*100,1))</f>
        <v>0</v>
      </c>
      <c r="I119" s="203"/>
      <c r="J119" s="208" t="s">
        <v>93</v>
      </c>
      <c r="K119" s="209"/>
      <c r="L119" s="209"/>
      <c r="M119" s="209"/>
      <c r="N119" s="209"/>
      <c r="O119" s="209"/>
      <c r="P119" s="209"/>
      <c r="Q119" s="209"/>
      <c r="R119" s="209"/>
      <c r="S119" s="210"/>
    </row>
    <row r="120" spans="1:19" ht="226.5" customHeight="1">
      <c r="A120" s="236"/>
      <c r="B120" s="218"/>
      <c r="C120" s="220"/>
      <c r="D120" s="222"/>
      <c r="E120" s="222"/>
      <c r="F120" s="206"/>
      <c r="G120" s="207"/>
      <c r="H120" s="206"/>
      <c r="I120" s="207"/>
      <c r="J120" s="223" t="s">
        <v>94</v>
      </c>
      <c r="K120" s="224"/>
      <c r="L120" s="224"/>
      <c r="M120" s="224"/>
      <c r="N120" s="224"/>
      <c r="O120" s="224"/>
      <c r="P120" s="224"/>
      <c r="Q120" s="224"/>
      <c r="R120" s="224"/>
      <c r="S120" s="225"/>
    </row>
    <row r="121" spans="1:19" ht="32.25" customHeight="1">
      <c r="A121" s="236"/>
      <c r="B121" s="217" t="s">
        <v>95</v>
      </c>
      <c r="C121" s="227" t="s">
        <v>131</v>
      </c>
      <c r="D121" s="221">
        <v>0</v>
      </c>
      <c r="E121" s="221">
        <v>0</v>
      </c>
      <c r="F121" s="202">
        <f>E121-D121</f>
        <v>0</v>
      </c>
      <c r="G121" s="203"/>
      <c r="H121" s="202">
        <f>IF(D121=0,0,ROUND(E121/D121*100,1))</f>
        <v>0</v>
      </c>
      <c r="I121" s="203"/>
      <c r="J121" s="208" t="s">
        <v>97</v>
      </c>
      <c r="K121" s="209"/>
      <c r="L121" s="209"/>
      <c r="M121" s="209"/>
      <c r="N121" s="209"/>
      <c r="O121" s="209"/>
      <c r="P121" s="209"/>
      <c r="Q121" s="209"/>
      <c r="R121" s="209"/>
      <c r="S121" s="210"/>
    </row>
    <row r="122" spans="1:19" ht="205.5" customHeight="1" thickBot="1">
      <c r="A122" s="237"/>
      <c r="B122" s="226"/>
      <c r="C122" s="228"/>
      <c r="D122" s="229"/>
      <c r="E122" s="229"/>
      <c r="F122" s="230"/>
      <c r="G122" s="231"/>
      <c r="H122" s="230"/>
      <c r="I122" s="231"/>
      <c r="J122" s="232" t="s">
        <v>98</v>
      </c>
      <c r="K122" s="233"/>
      <c r="L122" s="233"/>
      <c r="M122" s="233"/>
      <c r="N122" s="233"/>
      <c r="O122" s="233"/>
      <c r="P122" s="233"/>
      <c r="Q122" s="233"/>
      <c r="R122" s="233"/>
      <c r="S122" s="234"/>
    </row>
    <row r="123" spans="1:19" ht="357" customHeight="1" thickBot="1">
      <c r="A123" s="238" t="s">
        <v>119</v>
      </c>
      <c r="B123" s="239"/>
      <c r="C123" s="239"/>
      <c r="D123" s="239"/>
      <c r="E123" s="239"/>
      <c r="F123" s="239"/>
      <c r="G123" s="239"/>
      <c r="H123" s="239"/>
      <c r="I123" s="239"/>
      <c r="J123" s="239"/>
      <c r="K123" s="239"/>
      <c r="L123" s="239"/>
      <c r="M123" s="239"/>
      <c r="N123" s="239"/>
      <c r="O123" s="239"/>
      <c r="P123" s="239"/>
      <c r="Q123" s="239"/>
      <c r="R123" s="239"/>
      <c r="S123" s="240"/>
    </row>
    <row r="124" spans="1:19" ht="26.25" customHeight="1">
      <c r="A124" s="169" t="s">
        <v>74</v>
      </c>
      <c r="B124" s="172" t="s">
        <v>75</v>
      </c>
      <c r="C124" s="173"/>
      <c r="D124" s="178" t="s">
        <v>76</v>
      </c>
      <c r="E124" s="178"/>
      <c r="F124" s="178" t="s">
        <v>77</v>
      </c>
      <c r="G124" s="178"/>
      <c r="H124" s="178"/>
      <c r="I124" s="178"/>
      <c r="J124" s="179" t="s">
        <v>78</v>
      </c>
      <c r="K124" s="180"/>
      <c r="L124" s="180"/>
      <c r="M124" s="180"/>
      <c r="N124" s="180"/>
      <c r="O124" s="180"/>
      <c r="P124" s="180"/>
      <c r="Q124" s="180"/>
      <c r="R124" s="180"/>
      <c r="S124" s="181"/>
    </row>
    <row r="125" spans="1:19" ht="30" customHeight="1">
      <c r="A125" s="170"/>
      <c r="B125" s="174"/>
      <c r="C125" s="175"/>
      <c r="D125" s="44" t="s">
        <v>79</v>
      </c>
      <c r="E125" s="44" t="s">
        <v>80</v>
      </c>
      <c r="F125" s="188" t="s">
        <v>81</v>
      </c>
      <c r="G125" s="188"/>
      <c r="H125" s="188" t="s">
        <v>82</v>
      </c>
      <c r="I125" s="188"/>
      <c r="J125" s="182"/>
      <c r="K125" s="183"/>
      <c r="L125" s="183"/>
      <c r="M125" s="183"/>
      <c r="N125" s="183"/>
      <c r="O125" s="183"/>
      <c r="P125" s="183"/>
      <c r="Q125" s="183"/>
      <c r="R125" s="183"/>
      <c r="S125" s="184"/>
    </row>
    <row r="126" spans="1:19" ht="26.25" customHeight="1">
      <c r="A126" s="171"/>
      <c r="B126" s="176"/>
      <c r="C126" s="177"/>
      <c r="D126" s="45" t="s">
        <v>83</v>
      </c>
      <c r="E126" s="45" t="s">
        <v>84</v>
      </c>
      <c r="F126" s="189" t="s">
        <v>85</v>
      </c>
      <c r="G126" s="189"/>
      <c r="H126" s="189" t="s">
        <v>86</v>
      </c>
      <c r="I126" s="189"/>
      <c r="J126" s="185"/>
      <c r="K126" s="186"/>
      <c r="L126" s="186"/>
      <c r="M126" s="186"/>
      <c r="N126" s="186"/>
      <c r="O126" s="186"/>
      <c r="P126" s="186"/>
      <c r="Q126" s="186"/>
      <c r="R126" s="186"/>
      <c r="S126" s="187"/>
    </row>
    <row r="127" spans="1:19" ht="39.75" customHeight="1">
      <c r="A127" s="235">
        <v>15</v>
      </c>
      <c r="B127" s="193" t="s">
        <v>87</v>
      </c>
      <c r="C127" s="196" t="s">
        <v>132</v>
      </c>
      <c r="D127" s="199">
        <f>IF(D132=0,0,ROUND(D130/D132*100,1))</f>
        <v>0</v>
      </c>
      <c r="E127" s="199">
        <f>IF(E132=0,0,ROUND(E130/E132*100,1))</f>
        <v>0</v>
      </c>
      <c r="F127" s="202">
        <f>E127-D127</f>
        <v>0</v>
      </c>
      <c r="G127" s="203"/>
      <c r="H127" s="202">
        <f>IF(D127=0,0,ROUND(E127/D127*100,1))</f>
        <v>0</v>
      </c>
      <c r="I127" s="203"/>
      <c r="J127" s="208" t="s">
        <v>89</v>
      </c>
      <c r="K127" s="209"/>
      <c r="L127" s="209"/>
      <c r="M127" s="209"/>
      <c r="N127" s="209"/>
      <c r="O127" s="209"/>
      <c r="P127" s="209"/>
      <c r="Q127" s="209"/>
      <c r="R127" s="209"/>
      <c r="S127" s="210"/>
    </row>
    <row r="128" spans="1:19" ht="168" customHeight="1">
      <c r="A128" s="236"/>
      <c r="B128" s="194"/>
      <c r="C128" s="197"/>
      <c r="D128" s="200"/>
      <c r="E128" s="200"/>
      <c r="F128" s="204"/>
      <c r="G128" s="205"/>
      <c r="H128" s="204"/>
      <c r="I128" s="205"/>
      <c r="J128" s="211" t="str">
        <f>"El indicador al final del período de evaluación registró un alcanzado del "&amp;E127&amp;" por ciento en comparación con la meta programada del "&amp;D127&amp;" por ciento, representa un cumplimiento de la meta del "&amp;H127&amp;" por ciento, colocando el indicador en un semáforo de color "&amp;IF(AND(D127=0,H127=0),"",IF(AND(H127&gt;=95,H127&lt;=105,H130&gt;=95,H130&lt;=105,H132&gt;=95,H132&lt;=105),"VERDE:SE LOGRÓ LA META",IF(AND(H127&gt;=95,H127&lt;=105,H130&lt;95),"VERDE:AUNQUE EL INDICADOR ES VERDE, HAY VARIACIÓN EN VARIABLES",IF(AND(H127&gt;=95,H127&lt;=105,H130&gt;105),"VERDE:AUNQUE EL INDICADOR ES VERDE, HAY VARIACIÓN EN VARIABLES",IF(AND(H127&gt;=95,H127&lt;=105,H132&lt;95),"VERDE:AUNQUE EL INDICADOR ES VERDE, HAY VARIACIÓN EN VARIABLES",IF(AND(H127&gt;=95,H127&lt;=105,H132&gt;105),"VERDE:AUNQUE EL INDICADOR ES VERDE, HAY VARIACIÓN EN VARIABLES",IF(OR(AND(H127&gt;=90,H127&lt;95),AND(H127&gt;105,H127&lt;=110)),"AMARILLO",IF(OR(H127&lt;90,H127&gt;110),"ROJO",IF(AND(D127&lt;&gt;0,E127=0),"ROJO","")))))))))&amp;". 
"&amp;IF(AND(D127=0,E127=0),"NO",IF(OR(H127&lt;95,H127&gt;105),"SI","NO"))&amp;" hubo variación en el indicador y "&amp;IF(AND(D130=0,D132=0,H130=0,H132=0),"NO",IF(OR(H130&lt;95,H130&gt;105,H132&lt;95,H132&gt;105),"SI","NO"))&amp;"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28" s="212"/>
      <c r="L128" s="212"/>
      <c r="M128" s="212"/>
      <c r="N128" s="212"/>
      <c r="O128" s="212"/>
      <c r="P128" s="212"/>
      <c r="Q128" s="212"/>
      <c r="R128" s="212"/>
      <c r="S128" s="213"/>
    </row>
    <row r="129" spans="1:19" ht="295.5" customHeight="1">
      <c r="A129" s="236"/>
      <c r="B129" s="195"/>
      <c r="C129" s="198"/>
      <c r="D129" s="201"/>
      <c r="E129" s="201"/>
      <c r="F129" s="206"/>
      <c r="G129" s="207"/>
      <c r="H129" s="206"/>
      <c r="I129" s="207"/>
      <c r="J129" s="214" t="s">
        <v>90</v>
      </c>
      <c r="K129" s="215"/>
      <c r="L129" s="215"/>
      <c r="M129" s="215"/>
      <c r="N129" s="215"/>
      <c r="O129" s="215"/>
      <c r="P129" s="215"/>
      <c r="Q129" s="215"/>
      <c r="R129" s="215"/>
      <c r="S129" s="216"/>
    </row>
    <row r="130" spans="1:19" ht="38.25" customHeight="1">
      <c r="A130" s="236"/>
      <c r="B130" s="241" t="s">
        <v>91</v>
      </c>
      <c r="C130" s="258" t="s">
        <v>133</v>
      </c>
      <c r="D130" s="255">
        <f>D44</f>
        <v>0</v>
      </c>
      <c r="E130" s="255">
        <f>E44</f>
        <v>0</v>
      </c>
      <c r="F130" s="202">
        <f t="shared" ref="F130" si="20">E130-D130</f>
        <v>0</v>
      </c>
      <c r="G130" s="203"/>
      <c r="H130" s="202">
        <f t="shared" ref="H130" si="21">IF(D130=0,0,ROUND(E130/D130*100,1))</f>
        <v>0</v>
      </c>
      <c r="I130" s="203"/>
      <c r="J130" s="208" t="s">
        <v>93</v>
      </c>
      <c r="K130" s="209"/>
      <c r="L130" s="209"/>
      <c r="M130" s="209"/>
      <c r="N130" s="209"/>
      <c r="O130" s="209"/>
      <c r="P130" s="209"/>
      <c r="Q130" s="209"/>
      <c r="R130" s="209"/>
      <c r="S130" s="210"/>
    </row>
    <row r="131" spans="1:19" ht="209.25" customHeight="1">
      <c r="A131" s="236"/>
      <c r="B131" s="257"/>
      <c r="C131" s="259"/>
      <c r="D131" s="260"/>
      <c r="E131" s="260"/>
      <c r="F131" s="206"/>
      <c r="G131" s="207"/>
      <c r="H131" s="206"/>
      <c r="I131" s="207"/>
      <c r="J131" s="223" t="s">
        <v>94</v>
      </c>
      <c r="K131" s="224"/>
      <c r="L131" s="224"/>
      <c r="M131" s="224"/>
      <c r="N131" s="224"/>
      <c r="O131" s="224"/>
      <c r="P131" s="224"/>
      <c r="Q131" s="224"/>
      <c r="R131" s="224"/>
      <c r="S131" s="225"/>
    </row>
    <row r="132" spans="1:19" ht="33.75" customHeight="1">
      <c r="A132" s="236"/>
      <c r="B132" s="247" t="s">
        <v>95</v>
      </c>
      <c r="C132" s="249" t="s">
        <v>134</v>
      </c>
      <c r="D132" s="251">
        <v>0</v>
      </c>
      <c r="E132" s="253">
        <f>D132</f>
        <v>0</v>
      </c>
      <c r="F132" s="202">
        <f>E132-D132</f>
        <v>0</v>
      </c>
      <c r="G132" s="203"/>
      <c r="H132" s="202">
        <f>IF(D132=0,0,ROUND(E132/D132*100,1))</f>
        <v>0</v>
      </c>
      <c r="I132" s="203"/>
      <c r="J132" s="208" t="s">
        <v>97</v>
      </c>
      <c r="K132" s="209"/>
      <c r="L132" s="209"/>
      <c r="M132" s="209"/>
      <c r="N132" s="209"/>
      <c r="O132" s="209"/>
      <c r="P132" s="209"/>
      <c r="Q132" s="209"/>
      <c r="R132" s="209"/>
      <c r="S132" s="210"/>
    </row>
    <row r="133" spans="1:19" ht="203.25" customHeight="1" thickBot="1">
      <c r="A133" s="237"/>
      <c r="B133" s="248"/>
      <c r="C133" s="250"/>
      <c r="D133" s="252"/>
      <c r="E133" s="254"/>
      <c r="F133" s="230"/>
      <c r="G133" s="231"/>
      <c r="H133" s="230"/>
      <c r="I133" s="231"/>
      <c r="J133" s="232" t="s">
        <v>98</v>
      </c>
      <c r="K133" s="233"/>
      <c r="L133" s="233"/>
      <c r="M133" s="233"/>
      <c r="N133" s="233"/>
      <c r="O133" s="233"/>
      <c r="P133" s="233"/>
      <c r="Q133" s="233"/>
      <c r="R133" s="233"/>
      <c r="S133" s="234"/>
    </row>
    <row r="134" spans="1:19" ht="351" customHeight="1">
      <c r="A134" s="266" t="s">
        <v>119</v>
      </c>
      <c r="B134" s="266"/>
      <c r="C134" s="266"/>
      <c r="D134" s="266"/>
      <c r="E134" s="266"/>
      <c r="F134" s="266"/>
      <c r="G134" s="266"/>
      <c r="H134" s="266"/>
      <c r="I134" s="266"/>
      <c r="J134" s="266"/>
      <c r="K134" s="266"/>
      <c r="L134" s="266"/>
      <c r="M134" s="266"/>
      <c r="N134" s="266"/>
      <c r="O134" s="266"/>
      <c r="P134" s="266"/>
      <c r="Q134" s="266"/>
      <c r="R134" s="266"/>
      <c r="S134" s="266"/>
    </row>
    <row r="135" spans="1:19" ht="23.25" customHeight="1">
      <c r="A135" s="62"/>
      <c r="B135" s="62"/>
      <c r="C135" s="62"/>
      <c r="D135" s="62"/>
      <c r="E135" s="62"/>
      <c r="F135" s="62"/>
      <c r="G135" s="62"/>
      <c r="H135" s="62"/>
      <c r="I135" s="62"/>
      <c r="J135" s="62"/>
      <c r="K135" s="62"/>
      <c r="L135" s="62"/>
      <c r="M135" s="62"/>
      <c r="N135" s="62"/>
      <c r="O135" s="62"/>
      <c r="P135" s="62"/>
      <c r="Q135" s="62"/>
      <c r="R135" s="62"/>
      <c r="S135" s="62"/>
    </row>
    <row r="136" spans="1:19" ht="39" customHeight="1">
      <c r="A136" s="63"/>
      <c r="B136" s="43"/>
      <c r="C136" s="267" t="s">
        <v>135</v>
      </c>
      <c r="D136" s="267"/>
      <c r="E136" s="267"/>
      <c r="F136" s="43"/>
      <c r="G136" s="43"/>
      <c r="H136" s="43"/>
      <c r="I136" s="43"/>
      <c r="J136" s="267" t="s">
        <v>136</v>
      </c>
      <c r="K136" s="267"/>
      <c r="L136" s="267"/>
      <c r="M136" s="267"/>
      <c r="N136" s="267"/>
      <c r="O136" s="267"/>
      <c r="P136" s="267"/>
      <c r="Q136" s="267"/>
      <c r="R136" s="267"/>
      <c r="S136" s="64"/>
    </row>
    <row r="137" spans="1:19" ht="127.5" customHeight="1" thickBot="1">
      <c r="A137" s="63"/>
      <c r="B137" s="43"/>
      <c r="C137" s="268" t="s">
        <v>137</v>
      </c>
      <c r="D137" s="268"/>
      <c r="E137" s="268"/>
      <c r="F137" s="43"/>
      <c r="G137" s="43"/>
      <c r="H137" s="43"/>
      <c r="I137" s="43"/>
      <c r="J137" s="268" t="s">
        <v>138</v>
      </c>
      <c r="K137" s="268"/>
      <c r="L137" s="268"/>
      <c r="M137" s="268"/>
      <c r="N137" s="268"/>
      <c r="O137" s="268"/>
      <c r="P137" s="268"/>
      <c r="Q137" s="268"/>
      <c r="R137" s="268"/>
      <c r="S137" s="64"/>
    </row>
    <row r="138" spans="1:19" ht="90.75" customHeight="1">
      <c r="A138" s="63"/>
      <c r="B138" s="43"/>
      <c r="C138" s="269" t="s">
        <v>139</v>
      </c>
      <c r="D138" s="263"/>
      <c r="E138" s="263"/>
      <c r="F138" s="43"/>
      <c r="G138" s="43"/>
      <c r="H138" s="43"/>
      <c r="I138" s="43"/>
      <c r="J138" s="269" t="s">
        <v>140</v>
      </c>
      <c r="K138" s="263"/>
      <c r="L138" s="263"/>
      <c r="M138" s="263"/>
      <c r="N138" s="263"/>
      <c r="O138" s="263"/>
      <c r="P138" s="263"/>
      <c r="Q138" s="263"/>
      <c r="R138" s="263"/>
      <c r="S138" s="64"/>
    </row>
    <row r="139" spans="1:19" ht="90.75" customHeight="1">
      <c r="A139" s="63"/>
      <c r="B139" s="43"/>
      <c r="C139" s="65"/>
      <c r="D139" s="261" t="s">
        <v>141</v>
      </c>
      <c r="E139" s="261"/>
      <c r="F139" s="261"/>
      <c r="G139" s="261"/>
      <c r="H139" s="261"/>
      <c r="I139" s="261"/>
      <c r="J139" s="261"/>
      <c r="K139" s="261"/>
      <c r="L139" s="261"/>
      <c r="M139" s="66"/>
      <c r="N139" s="66"/>
      <c r="O139" s="66"/>
      <c r="P139" s="66"/>
      <c r="Q139" s="66"/>
      <c r="R139" s="66"/>
      <c r="S139" s="64"/>
    </row>
    <row r="140" spans="1:19" ht="90.75" customHeight="1" thickBot="1">
      <c r="A140" s="63"/>
      <c r="B140" s="43"/>
      <c r="C140" s="65"/>
      <c r="D140" s="262" t="s">
        <v>142</v>
      </c>
      <c r="E140" s="262"/>
      <c r="F140" s="262"/>
      <c r="G140" s="262"/>
      <c r="H140" s="262"/>
      <c r="I140" s="262"/>
      <c r="J140" s="262"/>
      <c r="K140" s="262"/>
      <c r="L140" s="66"/>
      <c r="M140" s="66"/>
      <c r="N140" s="66"/>
      <c r="O140" s="66"/>
      <c r="P140" s="66"/>
      <c r="Q140" s="66"/>
      <c r="R140" s="66"/>
      <c r="S140" s="64"/>
    </row>
    <row r="141" spans="1:19" ht="90.75" customHeight="1">
      <c r="A141" s="63"/>
      <c r="B141" s="43"/>
      <c r="C141" s="43"/>
      <c r="D141" s="263" t="s">
        <v>143</v>
      </c>
      <c r="E141" s="263"/>
      <c r="F141" s="263"/>
      <c r="G141" s="263"/>
      <c r="H141" s="263"/>
      <c r="I141" s="263"/>
      <c r="J141" s="263"/>
      <c r="K141" s="263"/>
      <c r="L141" s="66"/>
      <c r="M141" s="66"/>
      <c r="N141" s="66"/>
      <c r="O141" s="66"/>
      <c r="P141" s="66"/>
      <c r="Q141" s="66"/>
      <c r="R141" s="66"/>
      <c r="S141" s="64"/>
    </row>
    <row r="142" spans="1:19" ht="122.25" customHeight="1" thickBot="1">
      <c r="A142" s="67"/>
      <c r="B142" s="264" t="s">
        <v>144</v>
      </c>
      <c r="C142" s="265"/>
      <c r="D142" s="265"/>
      <c r="E142" s="265"/>
      <c r="F142" s="265"/>
      <c r="G142" s="265"/>
      <c r="H142" s="265"/>
      <c r="I142" s="265"/>
      <c r="J142" s="265"/>
      <c r="K142" s="265"/>
      <c r="L142" s="265"/>
      <c r="M142" s="265"/>
      <c r="N142" s="265"/>
      <c r="O142" s="265"/>
      <c r="P142" s="265"/>
      <c r="Q142" s="265"/>
      <c r="R142" s="265"/>
      <c r="S142" s="68"/>
    </row>
  </sheetData>
  <sheetProtection algorithmName="SHA-512" hashValue="DsU/WseRibBV4ENWsIh2u2Nkh3ae968aNI3tKaFNaOYvkeYp5UknF9MumapFEz3lGCl/6pakth5NNl/wa1j/YQ==" saltValue="XNlLeD2EzP3FhGHDdxT1wQ==" spinCount="100000" sheet="1" selectLockedCells="1"/>
  <dataConsolidate/>
  <mergeCells count="405">
    <mergeCell ref="D139:L139"/>
    <mergeCell ref="D140:K140"/>
    <mergeCell ref="D141:K141"/>
    <mergeCell ref="B142:R142"/>
    <mergeCell ref="A134:S134"/>
    <mergeCell ref="C136:E136"/>
    <mergeCell ref="J136:R136"/>
    <mergeCell ref="C137:E137"/>
    <mergeCell ref="J137:R137"/>
    <mergeCell ref="C138:E138"/>
    <mergeCell ref="J138:R138"/>
    <mergeCell ref="F130:G131"/>
    <mergeCell ref="H130:I131"/>
    <mergeCell ref="J130:S130"/>
    <mergeCell ref="J131:S131"/>
    <mergeCell ref="B132:B133"/>
    <mergeCell ref="C132:C133"/>
    <mergeCell ref="D132:D133"/>
    <mergeCell ref="E132:E133"/>
    <mergeCell ref="F132:G133"/>
    <mergeCell ref="H132:I133"/>
    <mergeCell ref="J132:S132"/>
    <mergeCell ref="J133:S133"/>
    <mergeCell ref="A127:A133"/>
    <mergeCell ref="B127:B129"/>
    <mergeCell ref="C127:C129"/>
    <mergeCell ref="D127:D129"/>
    <mergeCell ref="E127:E129"/>
    <mergeCell ref="F127:G129"/>
    <mergeCell ref="A123:S123"/>
    <mergeCell ref="A124:A126"/>
    <mergeCell ref="B124:C126"/>
    <mergeCell ref="D124:E124"/>
    <mergeCell ref="F124:I124"/>
    <mergeCell ref="J124:S126"/>
    <mergeCell ref="F125:G125"/>
    <mergeCell ref="H125:I125"/>
    <mergeCell ref="F126:G126"/>
    <mergeCell ref="H126:I126"/>
    <mergeCell ref="H127:I129"/>
    <mergeCell ref="J127:S127"/>
    <mergeCell ref="J128:S128"/>
    <mergeCell ref="J129:S129"/>
    <mergeCell ref="B130:B131"/>
    <mergeCell ref="C130:C131"/>
    <mergeCell ref="D130:D131"/>
    <mergeCell ref="E130:E131"/>
    <mergeCell ref="D119:D120"/>
    <mergeCell ref="E119:E120"/>
    <mergeCell ref="F119:G120"/>
    <mergeCell ref="H119:I120"/>
    <mergeCell ref="J119:S119"/>
    <mergeCell ref="J120:S120"/>
    <mergeCell ref="B121:B122"/>
    <mergeCell ref="C121:C122"/>
    <mergeCell ref="D121:D122"/>
    <mergeCell ref="E121:E122"/>
    <mergeCell ref="F121:G122"/>
    <mergeCell ref="H121:I122"/>
    <mergeCell ref="J121:S121"/>
    <mergeCell ref="J122:S122"/>
    <mergeCell ref="B110:B111"/>
    <mergeCell ref="C110:C111"/>
    <mergeCell ref="D110:D111"/>
    <mergeCell ref="E110:E111"/>
    <mergeCell ref="F110:G111"/>
    <mergeCell ref="H110:I111"/>
    <mergeCell ref="J110:S110"/>
    <mergeCell ref="J111:S111"/>
    <mergeCell ref="A116:A122"/>
    <mergeCell ref="B116:B118"/>
    <mergeCell ref="C116:C118"/>
    <mergeCell ref="D116:D118"/>
    <mergeCell ref="E116:E118"/>
    <mergeCell ref="F116:G118"/>
    <mergeCell ref="A113:A115"/>
    <mergeCell ref="B113:C115"/>
    <mergeCell ref="D113:E113"/>
    <mergeCell ref="F113:I113"/>
    <mergeCell ref="H116:I118"/>
    <mergeCell ref="J116:S116"/>
    <mergeCell ref="J117:S117"/>
    <mergeCell ref="J118:S118"/>
    <mergeCell ref="B119:B120"/>
    <mergeCell ref="C119:C120"/>
    <mergeCell ref="F108:G109"/>
    <mergeCell ref="H108:I109"/>
    <mergeCell ref="J113:S115"/>
    <mergeCell ref="F114:G114"/>
    <mergeCell ref="H114:I114"/>
    <mergeCell ref="F115:G115"/>
    <mergeCell ref="H115:I115"/>
    <mergeCell ref="J108:S108"/>
    <mergeCell ref="J109:S109"/>
    <mergeCell ref="A105:A111"/>
    <mergeCell ref="B105:B107"/>
    <mergeCell ref="C105:C107"/>
    <mergeCell ref="D105:D107"/>
    <mergeCell ref="E105:E107"/>
    <mergeCell ref="F105:G107"/>
    <mergeCell ref="A101:S101"/>
    <mergeCell ref="A102:A104"/>
    <mergeCell ref="B102:C104"/>
    <mergeCell ref="D102:E102"/>
    <mergeCell ref="F102:I102"/>
    <mergeCell ref="J102:S104"/>
    <mergeCell ref="F103:G103"/>
    <mergeCell ref="H103:I103"/>
    <mergeCell ref="F104:G104"/>
    <mergeCell ref="H104:I104"/>
    <mergeCell ref="H105:I107"/>
    <mergeCell ref="J105:S105"/>
    <mergeCell ref="J106:S106"/>
    <mergeCell ref="J107:S107"/>
    <mergeCell ref="B108:B109"/>
    <mergeCell ref="C108:C109"/>
    <mergeCell ref="D108:D109"/>
    <mergeCell ref="E108:E109"/>
    <mergeCell ref="D97:D98"/>
    <mergeCell ref="E97:E98"/>
    <mergeCell ref="F97:G98"/>
    <mergeCell ref="H97:I98"/>
    <mergeCell ref="J97:S97"/>
    <mergeCell ref="J98:S98"/>
    <mergeCell ref="B99:B100"/>
    <mergeCell ref="C99:C100"/>
    <mergeCell ref="D99:D100"/>
    <mergeCell ref="E99:E100"/>
    <mergeCell ref="F99:G100"/>
    <mergeCell ref="H99:I100"/>
    <mergeCell ref="J99:S99"/>
    <mergeCell ref="J100:S100"/>
    <mergeCell ref="B88:B89"/>
    <mergeCell ref="C88:C89"/>
    <mergeCell ref="D88:D89"/>
    <mergeCell ref="E88:E89"/>
    <mergeCell ref="F88:G89"/>
    <mergeCell ref="H88:I89"/>
    <mergeCell ref="J88:S88"/>
    <mergeCell ref="J89:S89"/>
    <mergeCell ref="A94:A100"/>
    <mergeCell ref="B94:B96"/>
    <mergeCell ref="C94:C96"/>
    <mergeCell ref="D94:D96"/>
    <mergeCell ref="E94:E96"/>
    <mergeCell ref="F94:G96"/>
    <mergeCell ref="A91:A93"/>
    <mergeCell ref="B91:C93"/>
    <mergeCell ref="D91:E91"/>
    <mergeCell ref="F91:I91"/>
    <mergeCell ref="H94:I96"/>
    <mergeCell ref="J94:S94"/>
    <mergeCell ref="J95:S95"/>
    <mergeCell ref="J96:S96"/>
    <mergeCell ref="B97:B98"/>
    <mergeCell ref="C97:C98"/>
    <mergeCell ref="F86:G87"/>
    <mergeCell ref="H86:I87"/>
    <mergeCell ref="J91:S93"/>
    <mergeCell ref="F92:G92"/>
    <mergeCell ref="H92:I92"/>
    <mergeCell ref="F93:G93"/>
    <mergeCell ref="H93:I93"/>
    <mergeCell ref="J86:S86"/>
    <mergeCell ref="J87:S87"/>
    <mergeCell ref="A83:A89"/>
    <mergeCell ref="B83:B85"/>
    <mergeCell ref="C83:C85"/>
    <mergeCell ref="D83:D85"/>
    <mergeCell ref="E83:E85"/>
    <mergeCell ref="F83:G85"/>
    <mergeCell ref="A79:S79"/>
    <mergeCell ref="A80:A82"/>
    <mergeCell ref="B80:C82"/>
    <mergeCell ref="D80:E80"/>
    <mergeCell ref="F80:I80"/>
    <mergeCell ref="J80:S82"/>
    <mergeCell ref="F81:G81"/>
    <mergeCell ref="H81:I81"/>
    <mergeCell ref="F82:G82"/>
    <mergeCell ref="H82:I82"/>
    <mergeCell ref="H83:I85"/>
    <mergeCell ref="J83:S83"/>
    <mergeCell ref="J84:S84"/>
    <mergeCell ref="J85:S85"/>
    <mergeCell ref="B86:B87"/>
    <mergeCell ref="C86:C87"/>
    <mergeCell ref="D86:D87"/>
    <mergeCell ref="E86:E87"/>
    <mergeCell ref="D75:D76"/>
    <mergeCell ref="E75:E76"/>
    <mergeCell ref="F75:G76"/>
    <mergeCell ref="H75:I76"/>
    <mergeCell ref="J75:S75"/>
    <mergeCell ref="J76:S76"/>
    <mergeCell ref="B77:B78"/>
    <mergeCell ref="C77:C78"/>
    <mergeCell ref="D77:D78"/>
    <mergeCell ref="E77:E78"/>
    <mergeCell ref="F77:G78"/>
    <mergeCell ref="H77:I78"/>
    <mergeCell ref="J77:S77"/>
    <mergeCell ref="J78:S78"/>
    <mergeCell ref="B66:B67"/>
    <mergeCell ref="C66:C67"/>
    <mergeCell ref="D66:D67"/>
    <mergeCell ref="E66:E67"/>
    <mergeCell ref="F66:G67"/>
    <mergeCell ref="H66:I67"/>
    <mergeCell ref="J66:S66"/>
    <mergeCell ref="J67:S67"/>
    <mergeCell ref="A72:A78"/>
    <mergeCell ref="B72:B74"/>
    <mergeCell ref="C72:C74"/>
    <mergeCell ref="D72:D74"/>
    <mergeCell ref="E72:E74"/>
    <mergeCell ref="F72:G74"/>
    <mergeCell ref="A69:A71"/>
    <mergeCell ref="B69:C71"/>
    <mergeCell ref="D69:E69"/>
    <mergeCell ref="F69:I69"/>
    <mergeCell ref="H72:I74"/>
    <mergeCell ref="J72:S72"/>
    <mergeCell ref="J73:S73"/>
    <mergeCell ref="J74:S74"/>
    <mergeCell ref="B75:B76"/>
    <mergeCell ref="C75:C76"/>
    <mergeCell ref="F64:G65"/>
    <mergeCell ref="H64:I65"/>
    <mergeCell ref="J69:S71"/>
    <mergeCell ref="F70:G70"/>
    <mergeCell ref="H70:I70"/>
    <mergeCell ref="F71:G71"/>
    <mergeCell ref="H71:I71"/>
    <mergeCell ref="J64:S64"/>
    <mergeCell ref="J65:S65"/>
    <mergeCell ref="A61:A67"/>
    <mergeCell ref="B61:B63"/>
    <mergeCell ref="C61:C63"/>
    <mergeCell ref="D61:D63"/>
    <mergeCell ref="E61:E63"/>
    <mergeCell ref="F61:G63"/>
    <mergeCell ref="A57:S57"/>
    <mergeCell ref="A58:A60"/>
    <mergeCell ref="B58:C60"/>
    <mergeCell ref="D58:E58"/>
    <mergeCell ref="F58:I58"/>
    <mergeCell ref="J58:S60"/>
    <mergeCell ref="F59:G59"/>
    <mergeCell ref="H59:I59"/>
    <mergeCell ref="F60:G60"/>
    <mergeCell ref="H60:I60"/>
    <mergeCell ref="H61:I63"/>
    <mergeCell ref="J61:S61"/>
    <mergeCell ref="J62:S62"/>
    <mergeCell ref="J63:S63"/>
    <mergeCell ref="B64:B65"/>
    <mergeCell ref="C64:C65"/>
    <mergeCell ref="D64:D65"/>
    <mergeCell ref="E64:E65"/>
    <mergeCell ref="D53:D54"/>
    <mergeCell ref="E53:E54"/>
    <mergeCell ref="F53:G54"/>
    <mergeCell ref="H53:I54"/>
    <mergeCell ref="J53:S53"/>
    <mergeCell ref="J54:S54"/>
    <mergeCell ref="B55:B56"/>
    <mergeCell ref="C55:C56"/>
    <mergeCell ref="D55:D56"/>
    <mergeCell ref="E55:E56"/>
    <mergeCell ref="F55:G56"/>
    <mergeCell ref="H55:I56"/>
    <mergeCell ref="J55:S55"/>
    <mergeCell ref="J56:S56"/>
    <mergeCell ref="B44:B45"/>
    <mergeCell ref="C44:C45"/>
    <mergeCell ref="D44:D45"/>
    <mergeCell ref="E44:E45"/>
    <mergeCell ref="F44:G45"/>
    <mergeCell ref="H44:I45"/>
    <mergeCell ref="J44:S44"/>
    <mergeCell ref="J45:S45"/>
    <mergeCell ref="A50:A56"/>
    <mergeCell ref="B50:B52"/>
    <mergeCell ref="C50:C52"/>
    <mergeCell ref="D50:D52"/>
    <mergeCell ref="E50:E52"/>
    <mergeCell ref="F50:G52"/>
    <mergeCell ref="A47:A49"/>
    <mergeCell ref="B47:C49"/>
    <mergeCell ref="D47:E47"/>
    <mergeCell ref="F47:I47"/>
    <mergeCell ref="H50:I52"/>
    <mergeCell ref="J50:S50"/>
    <mergeCell ref="J51:S51"/>
    <mergeCell ref="J52:S52"/>
    <mergeCell ref="B53:B54"/>
    <mergeCell ref="C53:C54"/>
    <mergeCell ref="D42:D43"/>
    <mergeCell ref="E42:E43"/>
    <mergeCell ref="F42:G43"/>
    <mergeCell ref="H42:I43"/>
    <mergeCell ref="J47:S49"/>
    <mergeCell ref="F48:G48"/>
    <mergeCell ref="H48:I48"/>
    <mergeCell ref="F49:G49"/>
    <mergeCell ref="H49:I49"/>
    <mergeCell ref="J42:S42"/>
    <mergeCell ref="J43:S43"/>
    <mergeCell ref="J33:S33"/>
    <mergeCell ref="J34:S34"/>
    <mergeCell ref="A39:A45"/>
    <mergeCell ref="B39:B41"/>
    <mergeCell ref="C39:C41"/>
    <mergeCell ref="D39:D41"/>
    <mergeCell ref="E39:E41"/>
    <mergeCell ref="F39:G41"/>
    <mergeCell ref="A35:S35"/>
    <mergeCell ref="A36:A38"/>
    <mergeCell ref="B36:C38"/>
    <mergeCell ref="D36:E36"/>
    <mergeCell ref="F36:I36"/>
    <mergeCell ref="J36:S38"/>
    <mergeCell ref="F37:G37"/>
    <mergeCell ref="H37:I37"/>
    <mergeCell ref="F38:G38"/>
    <mergeCell ref="H38:I38"/>
    <mergeCell ref="H39:I41"/>
    <mergeCell ref="J39:S39"/>
    <mergeCell ref="J40:S40"/>
    <mergeCell ref="J41:S41"/>
    <mergeCell ref="B42:B43"/>
    <mergeCell ref="C42:C43"/>
    <mergeCell ref="J28:S28"/>
    <mergeCell ref="J29:S29"/>
    <mergeCell ref="J30:S30"/>
    <mergeCell ref="B31:B32"/>
    <mergeCell ref="C31:C32"/>
    <mergeCell ref="D31:D32"/>
    <mergeCell ref="E31:E32"/>
    <mergeCell ref="F31:G32"/>
    <mergeCell ref="H31:I32"/>
    <mergeCell ref="J31:S31"/>
    <mergeCell ref="J32:S32"/>
    <mergeCell ref="A28:A34"/>
    <mergeCell ref="B28:B30"/>
    <mergeCell ref="C28:C30"/>
    <mergeCell ref="D28:D30"/>
    <mergeCell ref="E28:E30"/>
    <mergeCell ref="F28:G30"/>
    <mergeCell ref="A25:A27"/>
    <mergeCell ref="B25:C27"/>
    <mergeCell ref="D25:E25"/>
    <mergeCell ref="F25:I25"/>
    <mergeCell ref="H28:I30"/>
    <mergeCell ref="B33:B34"/>
    <mergeCell ref="C33:C34"/>
    <mergeCell ref="D33:D34"/>
    <mergeCell ref="E33:E34"/>
    <mergeCell ref="F33:G34"/>
    <mergeCell ref="H33:I34"/>
    <mergeCell ref="J25:S27"/>
    <mergeCell ref="F26:G26"/>
    <mergeCell ref="H26:I26"/>
    <mergeCell ref="F27:G27"/>
    <mergeCell ref="H27:I27"/>
    <mergeCell ref="J21:S21"/>
    <mergeCell ref="B22:B23"/>
    <mergeCell ref="C22:C23"/>
    <mergeCell ref="D22:D23"/>
    <mergeCell ref="E22:E23"/>
    <mergeCell ref="F22:G23"/>
    <mergeCell ref="H22:I23"/>
    <mergeCell ref="J22:S22"/>
    <mergeCell ref="J23:S23"/>
    <mergeCell ref="A17:A23"/>
    <mergeCell ref="B17:B19"/>
    <mergeCell ref="C17:C19"/>
    <mergeCell ref="D17:D19"/>
    <mergeCell ref="E17:E19"/>
    <mergeCell ref="F17:G19"/>
    <mergeCell ref="H17:I19"/>
    <mergeCell ref="J17:S17"/>
    <mergeCell ref="J18:S18"/>
    <mergeCell ref="J19:S19"/>
    <mergeCell ref="B20:B21"/>
    <mergeCell ref="C20:C21"/>
    <mergeCell ref="D20:D21"/>
    <mergeCell ref="E20:E21"/>
    <mergeCell ref="F20:G21"/>
    <mergeCell ref="H20:I21"/>
    <mergeCell ref="J20:S20"/>
    <mergeCell ref="E2:M2"/>
    <mergeCell ref="D5:N5"/>
    <mergeCell ref="M8:S8"/>
    <mergeCell ref="D9:J9"/>
    <mergeCell ref="A14:A16"/>
    <mergeCell ref="B14:C16"/>
    <mergeCell ref="D14:E14"/>
    <mergeCell ref="F14:I14"/>
    <mergeCell ref="J14:S16"/>
    <mergeCell ref="F15:G15"/>
    <mergeCell ref="H15:I15"/>
    <mergeCell ref="F16:G16"/>
    <mergeCell ref="H16:I16"/>
  </mergeCells>
  <printOptions horizontalCentered="1"/>
  <pageMargins left="0.19685039370078741" right="0.19685039370078741" top="0.19685039370078741" bottom="0.19685039370078741" header="0.19685039370078741" footer="0.19685039370078741"/>
  <pageSetup scale="23" orientation="landscape" cellComments="asDisplayed" r:id="rId1"/>
  <rowBreaks count="10" manualBreakCount="10">
    <brk id="24" max="16383" man="1"/>
    <brk id="35" max="18" man="1"/>
    <brk id="46" max="16383" man="1"/>
    <brk id="57" max="16383" man="1"/>
    <brk id="68" max="16383" man="1"/>
    <brk id="79" max="18" man="1"/>
    <brk id="90" max="16383" man="1"/>
    <brk id="101" max="18" man="1"/>
    <brk id="112" max="16383" man="1"/>
    <brk id="123" max="1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K73"/>
  <sheetViews>
    <sheetView topLeftCell="A8" zoomScale="89" zoomScaleNormal="80" workbookViewId="0">
      <selection activeCell="I24" sqref="I24"/>
    </sheetView>
  </sheetViews>
  <sheetFormatPr baseColWidth="10" defaultColWidth="11.5" defaultRowHeight="14"/>
  <cols>
    <col min="1" max="1" width="9.6640625" style="73" customWidth="1"/>
    <col min="2" max="2" width="21.1640625" style="73" customWidth="1"/>
    <col min="3" max="3" width="32.6640625" style="73" customWidth="1"/>
    <col min="4" max="4" width="49.5" style="73" customWidth="1"/>
    <col min="5" max="5" width="17.5" style="73" customWidth="1"/>
    <col min="6" max="6" width="11.83203125" style="73" customWidth="1"/>
    <col min="7" max="7" width="13.1640625" style="73" customWidth="1"/>
    <col min="8" max="8" width="13.33203125" style="73" customWidth="1"/>
    <col min="9" max="9" width="11.33203125" style="73" customWidth="1"/>
    <col min="10" max="10" width="6.1640625" style="73" customWidth="1"/>
    <col min="11" max="16384" width="11.5" style="73"/>
  </cols>
  <sheetData>
    <row r="1" spans="1:9" ht="17" thickTop="1">
      <c r="A1" s="69"/>
      <c r="B1" s="70"/>
      <c r="C1" s="71"/>
      <c r="D1" s="70"/>
      <c r="E1" s="70"/>
      <c r="F1" s="70"/>
      <c r="G1" s="70"/>
      <c r="H1" s="70"/>
      <c r="I1" s="72"/>
    </row>
    <row r="2" spans="1:9" ht="15">
      <c r="A2" s="279" t="s">
        <v>0</v>
      </c>
      <c r="B2" s="280"/>
      <c r="C2" s="280"/>
      <c r="D2" s="280"/>
      <c r="E2" s="280"/>
      <c r="F2" s="280"/>
      <c r="G2" s="280"/>
      <c r="H2" s="280"/>
      <c r="I2" s="281"/>
    </row>
    <row r="3" spans="1:9" ht="15">
      <c r="A3" s="282">
        <v>2024</v>
      </c>
      <c r="B3" s="283"/>
      <c r="C3" s="283"/>
      <c r="D3" s="283"/>
      <c r="E3" s="283"/>
      <c r="F3" s="283"/>
      <c r="G3" s="283"/>
      <c r="H3" s="283"/>
      <c r="I3" s="284"/>
    </row>
    <row r="4" spans="1:9" ht="16">
      <c r="A4" s="285"/>
      <c r="B4" s="286"/>
      <c r="C4" s="286"/>
      <c r="D4" s="286"/>
      <c r="E4" s="286"/>
      <c r="F4" s="286"/>
      <c r="G4" s="286"/>
      <c r="H4" s="286"/>
      <c r="I4" s="287"/>
    </row>
    <row r="5" spans="1:9" ht="16">
      <c r="A5" s="74" t="s">
        <v>191</v>
      </c>
      <c r="B5" s="75"/>
      <c r="C5" s="76"/>
      <c r="D5" s="77"/>
      <c r="E5" s="77"/>
      <c r="F5" s="78"/>
      <c r="G5" s="78"/>
      <c r="H5" s="79"/>
      <c r="I5" s="80"/>
    </row>
    <row r="6" spans="1:9" ht="17" thickBot="1">
      <c r="A6" s="81" t="s">
        <v>1</v>
      </c>
      <c r="B6" s="75"/>
      <c r="C6" s="76"/>
      <c r="D6" s="77"/>
      <c r="E6" s="82" t="s">
        <v>2</v>
      </c>
      <c r="F6" s="78"/>
      <c r="G6" s="79"/>
      <c r="H6" s="78"/>
      <c r="I6" s="80"/>
    </row>
    <row r="7" spans="1:9" ht="15" thickTop="1">
      <c r="A7" s="289" t="s">
        <v>3</v>
      </c>
      <c r="B7" s="290"/>
      <c r="C7" s="293" t="s">
        <v>4</v>
      </c>
      <c r="D7" s="294"/>
      <c r="E7" s="294"/>
      <c r="F7" s="295"/>
      <c r="G7" s="299" t="s">
        <v>5</v>
      </c>
      <c r="H7" s="300"/>
      <c r="I7" s="301"/>
    </row>
    <row r="8" spans="1:9" ht="15" thickBot="1">
      <c r="A8" s="291"/>
      <c r="B8" s="292"/>
      <c r="C8" s="296"/>
      <c r="D8" s="297"/>
      <c r="E8" s="297"/>
      <c r="F8" s="298"/>
      <c r="G8" s="302" t="s">
        <v>6</v>
      </c>
      <c r="H8" s="302"/>
      <c r="I8" s="302"/>
    </row>
    <row r="9" spans="1:9" ht="22.5" customHeight="1" thickTop="1">
      <c r="A9" s="303" t="s">
        <v>7</v>
      </c>
      <c r="B9" s="303" t="s">
        <v>8</v>
      </c>
      <c r="C9" s="305" t="s">
        <v>9</v>
      </c>
      <c r="D9" s="305" t="s">
        <v>10</v>
      </c>
      <c r="E9" s="307" t="s">
        <v>11</v>
      </c>
      <c r="F9" s="309" t="s">
        <v>24</v>
      </c>
      <c r="G9" s="83" t="s">
        <v>12</v>
      </c>
      <c r="H9" s="274" t="s">
        <v>13</v>
      </c>
      <c r="I9" s="275"/>
    </row>
    <row r="10" spans="1:9">
      <c r="A10" s="304"/>
      <c r="B10" s="304"/>
      <c r="C10" s="306"/>
      <c r="D10" s="306"/>
      <c r="E10" s="308"/>
      <c r="F10" s="304"/>
      <c r="G10" s="84" t="s">
        <v>14</v>
      </c>
      <c r="H10" s="84" t="s">
        <v>14</v>
      </c>
      <c r="I10" s="84" t="s">
        <v>15</v>
      </c>
    </row>
    <row r="11" spans="1:9" ht="30" customHeight="1">
      <c r="A11" s="85" t="s">
        <v>21</v>
      </c>
      <c r="B11" s="276" t="s">
        <v>22</v>
      </c>
      <c r="C11" s="270" t="s">
        <v>162</v>
      </c>
      <c r="D11" s="270" t="s">
        <v>152</v>
      </c>
      <c r="E11" s="288" t="s">
        <v>192</v>
      </c>
      <c r="F11" s="86" t="s">
        <v>16</v>
      </c>
      <c r="G11" s="87">
        <f>IF(G13=0,0,(G12/G13*100))</f>
        <v>100</v>
      </c>
      <c r="H11" s="87">
        <f>IF(H13=0,0,(H12/H13*100))</f>
        <v>100</v>
      </c>
      <c r="I11" s="323">
        <f>IF(I13=0,0,(I12/I13*100))</f>
        <v>174</v>
      </c>
    </row>
    <row r="12" spans="1:9" ht="27" customHeight="1">
      <c r="A12" s="88"/>
      <c r="B12" s="277"/>
      <c r="C12" s="270"/>
      <c r="D12" s="270"/>
      <c r="E12" s="288"/>
      <c r="F12" s="89" t="s">
        <v>17</v>
      </c>
      <c r="G12" s="90">
        <v>9000</v>
      </c>
      <c r="H12" s="90">
        <v>9000</v>
      </c>
      <c r="I12" s="324">
        <v>15660</v>
      </c>
    </row>
    <row r="13" spans="1:9" ht="26.25" customHeight="1">
      <c r="A13" s="88"/>
      <c r="B13" s="277"/>
      <c r="C13" s="270"/>
      <c r="D13" s="270"/>
      <c r="E13" s="288"/>
      <c r="F13" s="89" t="s">
        <v>18</v>
      </c>
      <c r="G13" s="90">
        <v>9000</v>
      </c>
      <c r="H13" s="90">
        <v>9000</v>
      </c>
      <c r="I13" s="324">
        <v>9000</v>
      </c>
    </row>
    <row r="14" spans="1:9" ht="29.25" customHeight="1">
      <c r="A14" s="88"/>
      <c r="B14" s="277"/>
      <c r="C14" s="270" t="s">
        <v>163</v>
      </c>
      <c r="D14" s="270" t="s">
        <v>153</v>
      </c>
      <c r="E14" s="271" t="s">
        <v>193</v>
      </c>
      <c r="F14" s="86" t="s">
        <v>16</v>
      </c>
      <c r="G14" s="87">
        <f>IF(G16=0,0,(G15/G16*100))</f>
        <v>100</v>
      </c>
      <c r="H14" s="87">
        <f>IF(H16=0,0,(H15/H16*100))</f>
        <v>100</v>
      </c>
      <c r="I14" s="323">
        <f>IF(I16=0,0,(I15/I16*100))</f>
        <v>160.69047619047618</v>
      </c>
    </row>
    <row r="15" spans="1:9" ht="30.75" customHeight="1">
      <c r="A15" s="88"/>
      <c r="B15" s="277"/>
      <c r="C15" s="270"/>
      <c r="D15" s="270"/>
      <c r="E15" s="272"/>
      <c r="F15" s="89" t="s">
        <v>17</v>
      </c>
      <c r="G15" s="90">
        <v>8400</v>
      </c>
      <c r="H15" s="90">
        <v>8400</v>
      </c>
      <c r="I15" s="324">
        <v>13498</v>
      </c>
    </row>
    <row r="16" spans="1:9" ht="48" customHeight="1">
      <c r="A16" s="88"/>
      <c r="B16" s="277"/>
      <c r="C16" s="270"/>
      <c r="D16" s="270"/>
      <c r="E16" s="273"/>
      <c r="F16" s="89" t="s">
        <v>18</v>
      </c>
      <c r="G16" s="90">
        <v>8400</v>
      </c>
      <c r="H16" s="90">
        <v>8400</v>
      </c>
      <c r="I16" s="324">
        <v>8400</v>
      </c>
    </row>
    <row r="17" spans="1:9" ht="30" customHeight="1">
      <c r="A17" s="88"/>
      <c r="B17" s="277"/>
      <c r="C17" s="270" t="s">
        <v>164</v>
      </c>
      <c r="D17" s="270" t="s">
        <v>156</v>
      </c>
      <c r="E17" s="271" t="s">
        <v>194</v>
      </c>
      <c r="F17" s="86" t="s">
        <v>16</v>
      </c>
      <c r="G17" s="87">
        <f>IF(G19=0,0,(G18/G19*100))</f>
        <v>100</v>
      </c>
      <c r="H17" s="87">
        <f>IF(H19=0,0,(H18/H19*100))</f>
        <v>100</v>
      </c>
      <c r="I17" s="323">
        <f>IF(I19=0,0,(I18/I19*100))</f>
        <v>51.93333333333333</v>
      </c>
    </row>
    <row r="18" spans="1:9" ht="27.75" customHeight="1">
      <c r="A18" s="88"/>
      <c r="B18" s="277"/>
      <c r="C18" s="270"/>
      <c r="D18" s="270"/>
      <c r="E18" s="272"/>
      <c r="F18" s="89" t="s">
        <v>17</v>
      </c>
      <c r="G18" s="90">
        <v>3000</v>
      </c>
      <c r="H18" s="90">
        <v>3000</v>
      </c>
      <c r="I18" s="324">
        <v>1558</v>
      </c>
    </row>
    <row r="19" spans="1:9" ht="33.75" customHeight="1">
      <c r="A19" s="88"/>
      <c r="B19" s="277"/>
      <c r="C19" s="270"/>
      <c r="D19" s="270"/>
      <c r="E19" s="273"/>
      <c r="F19" s="89" t="s">
        <v>18</v>
      </c>
      <c r="G19" s="90">
        <v>3000</v>
      </c>
      <c r="H19" s="90">
        <v>3000</v>
      </c>
      <c r="I19" s="324">
        <v>3000</v>
      </c>
    </row>
    <row r="20" spans="1:9" ht="30" customHeight="1">
      <c r="A20" s="88"/>
      <c r="B20" s="277"/>
      <c r="C20" s="270" t="s">
        <v>154</v>
      </c>
      <c r="D20" s="270" t="s">
        <v>165</v>
      </c>
      <c r="E20" s="271" t="s">
        <v>194</v>
      </c>
      <c r="F20" s="86" t="s">
        <v>16</v>
      </c>
      <c r="G20" s="87">
        <f t="shared" ref="G20:I20" si="0">IF(G22=0,0,(G21/G22*100))</f>
        <v>100</v>
      </c>
      <c r="H20" s="87">
        <f t="shared" si="0"/>
        <v>100</v>
      </c>
      <c r="I20" s="323">
        <f t="shared" si="0"/>
        <v>176.73333333333335</v>
      </c>
    </row>
    <row r="21" spans="1:9" ht="29.25" customHeight="1">
      <c r="A21" s="88"/>
      <c r="B21" s="277"/>
      <c r="C21" s="270"/>
      <c r="D21" s="270"/>
      <c r="E21" s="272"/>
      <c r="F21" s="89" t="s">
        <v>17</v>
      </c>
      <c r="G21" s="90">
        <v>4500</v>
      </c>
      <c r="H21" s="90">
        <v>4500</v>
      </c>
      <c r="I21" s="324">
        <v>7953</v>
      </c>
    </row>
    <row r="22" spans="1:9" ht="27" customHeight="1">
      <c r="A22" s="88"/>
      <c r="B22" s="277"/>
      <c r="C22" s="270"/>
      <c r="D22" s="270"/>
      <c r="E22" s="273"/>
      <c r="F22" s="89" t="s">
        <v>18</v>
      </c>
      <c r="G22" s="90">
        <v>4500</v>
      </c>
      <c r="H22" s="90">
        <v>4500</v>
      </c>
      <c r="I22" s="324">
        <v>4500</v>
      </c>
    </row>
    <row r="23" spans="1:9" ht="33" customHeight="1">
      <c r="A23" s="88"/>
      <c r="B23" s="277"/>
      <c r="C23" s="270" t="s">
        <v>166</v>
      </c>
      <c r="D23" s="270" t="s">
        <v>167</v>
      </c>
      <c r="E23" s="271" t="s">
        <v>194</v>
      </c>
      <c r="F23" s="86" t="s">
        <v>16</v>
      </c>
      <c r="G23" s="87">
        <f t="shared" ref="G23:I23" si="1">IF(G25=0,0,(G24/G25*100))</f>
        <v>100</v>
      </c>
      <c r="H23" s="87">
        <f t="shared" si="1"/>
        <v>100</v>
      </c>
      <c r="I23" s="323">
        <f t="shared" si="1"/>
        <v>96.15384615384616</v>
      </c>
    </row>
    <row r="24" spans="1:9" ht="27" customHeight="1">
      <c r="A24" s="88"/>
      <c r="B24" s="277"/>
      <c r="C24" s="270"/>
      <c r="D24" s="270"/>
      <c r="E24" s="272"/>
      <c r="F24" s="89" t="s">
        <v>17</v>
      </c>
      <c r="G24" s="90">
        <v>26</v>
      </c>
      <c r="H24" s="90">
        <v>26</v>
      </c>
      <c r="I24" s="324">
        <v>25</v>
      </c>
    </row>
    <row r="25" spans="1:9" ht="42" customHeight="1">
      <c r="A25" s="88"/>
      <c r="B25" s="277"/>
      <c r="C25" s="270"/>
      <c r="D25" s="270"/>
      <c r="E25" s="273"/>
      <c r="F25" s="89" t="s">
        <v>18</v>
      </c>
      <c r="G25" s="90">
        <v>26</v>
      </c>
      <c r="H25" s="90">
        <v>26</v>
      </c>
      <c r="I25" s="324">
        <v>26</v>
      </c>
    </row>
    <row r="26" spans="1:9" ht="38.25" customHeight="1">
      <c r="A26" s="88"/>
      <c r="B26" s="277"/>
      <c r="C26" s="270" t="s">
        <v>168</v>
      </c>
      <c r="D26" s="270" t="s">
        <v>169</v>
      </c>
      <c r="E26" s="271" t="s">
        <v>194</v>
      </c>
      <c r="F26" s="86" t="s">
        <v>16</v>
      </c>
      <c r="G26" s="87">
        <f t="shared" ref="G26:I26" si="2">IF(G28=0,0,(G27/G28*100))</f>
        <v>100</v>
      </c>
      <c r="H26" s="87">
        <f t="shared" si="2"/>
        <v>100</v>
      </c>
      <c r="I26" s="323">
        <f t="shared" si="2"/>
        <v>139.09090909090909</v>
      </c>
    </row>
    <row r="27" spans="1:9" ht="39.75" customHeight="1">
      <c r="A27" s="88"/>
      <c r="B27" s="277"/>
      <c r="C27" s="270"/>
      <c r="D27" s="270"/>
      <c r="E27" s="272"/>
      <c r="F27" s="89" t="s">
        <v>17</v>
      </c>
      <c r="G27" s="90">
        <v>110</v>
      </c>
      <c r="H27" s="90">
        <v>110</v>
      </c>
      <c r="I27" s="324">
        <v>153</v>
      </c>
    </row>
    <row r="28" spans="1:9" ht="57" customHeight="1">
      <c r="A28" s="88"/>
      <c r="B28" s="277"/>
      <c r="C28" s="270"/>
      <c r="D28" s="270"/>
      <c r="E28" s="273"/>
      <c r="F28" s="89" t="s">
        <v>18</v>
      </c>
      <c r="G28" s="90">
        <v>110</v>
      </c>
      <c r="H28" s="90">
        <v>110</v>
      </c>
      <c r="I28" s="324">
        <v>110</v>
      </c>
    </row>
    <row r="29" spans="1:9" ht="57" customHeight="1">
      <c r="A29" s="88"/>
      <c r="B29" s="277"/>
      <c r="C29" s="270" t="s">
        <v>170</v>
      </c>
      <c r="D29" s="270" t="s">
        <v>171</v>
      </c>
      <c r="E29" s="271" t="s">
        <v>194</v>
      </c>
      <c r="F29" s="86" t="s">
        <v>16</v>
      </c>
      <c r="G29" s="87">
        <f t="shared" ref="G29:I29" si="3">IF(G31=0,0,(G30/G31*100))</f>
        <v>100</v>
      </c>
      <c r="H29" s="87">
        <f t="shared" si="3"/>
        <v>100</v>
      </c>
      <c r="I29" s="323">
        <f t="shared" si="3"/>
        <v>106.11111111111111</v>
      </c>
    </row>
    <row r="30" spans="1:9" ht="59.25" customHeight="1">
      <c r="A30" s="88"/>
      <c r="B30" s="277"/>
      <c r="C30" s="270"/>
      <c r="D30" s="270"/>
      <c r="E30" s="272"/>
      <c r="F30" s="89" t="s">
        <v>17</v>
      </c>
      <c r="G30" s="90">
        <v>180</v>
      </c>
      <c r="H30" s="90">
        <v>180</v>
      </c>
      <c r="I30" s="324">
        <v>191</v>
      </c>
    </row>
    <row r="31" spans="1:9" ht="82.5" customHeight="1">
      <c r="A31" s="88"/>
      <c r="B31" s="277"/>
      <c r="C31" s="270"/>
      <c r="D31" s="270"/>
      <c r="E31" s="273"/>
      <c r="F31" s="89" t="s">
        <v>18</v>
      </c>
      <c r="G31" s="90">
        <v>180</v>
      </c>
      <c r="H31" s="90">
        <v>180</v>
      </c>
      <c r="I31" s="324">
        <v>180</v>
      </c>
    </row>
    <row r="32" spans="1:9" ht="35.25" customHeight="1">
      <c r="A32" s="88"/>
      <c r="B32" s="277"/>
      <c r="C32" s="270" t="s">
        <v>145</v>
      </c>
      <c r="D32" s="270" t="s">
        <v>157</v>
      </c>
      <c r="E32" s="271" t="s">
        <v>195</v>
      </c>
      <c r="F32" s="86" t="s">
        <v>16</v>
      </c>
      <c r="G32" s="87">
        <f>IF(G34=0,0,(G33/G34*100))</f>
        <v>100</v>
      </c>
      <c r="H32" s="87">
        <f>IF(H34=0,0,(H33/H34*100))</f>
        <v>100</v>
      </c>
      <c r="I32" s="323">
        <f>IF(I34=0,0,(I33/I34*100))</f>
        <v>42.559999999999995</v>
      </c>
    </row>
    <row r="33" spans="1:11" ht="30.75" customHeight="1">
      <c r="A33" s="88"/>
      <c r="B33" s="277"/>
      <c r="C33" s="270"/>
      <c r="D33" s="270"/>
      <c r="E33" s="272"/>
      <c r="F33" s="89" t="s">
        <v>17</v>
      </c>
      <c r="G33" s="90">
        <v>2500</v>
      </c>
      <c r="H33" s="90">
        <v>2500</v>
      </c>
      <c r="I33" s="324">
        <v>1064</v>
      </c>
      <c r="K33" s="91"/>
    </row>
    <row r="34" spans="1:11" ht="30.75" customHeight="1">
      <c r="A34" s="88"/>
      <c r="B34" s="277"/>
      <c r="C34" s="270"/>
      <c r="D34" s="270"/>
      <c r="E34" s="273"/>
      <c r="F34" s="89" t="s">
        <v>18</v>
      </c>
      <c r="G34" s="90">
        <v>2500</v>
      </c>
      <c r="H34" s="90">
        <v>2500</v>
      </c>
      <c r="I34" s="324">
        <v>2500</v>
      </c>
    </row>
    <row r="35" spans="1:11" ht="35.25" customHeight="1">
      <c r="A35" s="88"/>
      <c r="B35" s="277"/>
      <c r="C35" s="310" t="s">
        <v>172</v>
      </c>
      <c r="D35" s="310" t="s">
        <v>173</v>
      </c>
      <c r="E35" s="271" t="s">
        <v>195</v>
      </c>
      <c r="F35" s="86" t="s">
        <v>16</v>
      </c>
      <c r="G35" s="87">
        <f t="shared" ref="G35:I35" si="4">IF(G37=0,0,(G36/G37*100))</f>
        <v>100</v>
      </c>
      <c r="H35" s="87">
        <f t="shared" si="4"/>
        <v>100</v>
      </c>
      <c r="I35" s="323">
        <f t="shared" si="4"/>
        <v>192.22499999999999</v>
      </c>
    </row>
    <row r="36" spans="1:11" ht="52.5" customHeight="1">
      <c r="A36" s="88"/>
      <c r="B36" s="277"/>
      <c r="C36" s="311"/>
      <c r="D36" s="311"/>
      <c r="E36" s="272"/>
      <c r="F36" s="89" t="s">
        <v>17</v>
      </c>
      <c r="G36" s="90">
        <v>8000</v>
      </c>
      <c r="H36" s="90">
        <v>8000</v>
      </c>
      <c r="I36" s="324">
        <v>15378</v>
      </c>
    </row>
    <row r="37" spans="1:11" ht="48.75" customHeight="1">
      <c r="A37" s="88"/>
      <c r="B37" s="277"/>
      <c r="C37" s="312"/>
      <c r="D37" s="312"/>
      <c r="E37" s="273"/>
      <c r="F37" s="89" t="s">
        <v>18</v>
      </c>
      <c r="G37" s="90">
        <v>8000</v>
      </c>
      <c r="H37" s="90">
        <v>8000</v>
      </c>
      <c r="I37" s="324">
        <v>8000</v>
      </c>
    </row>
    <row r="38" spans="1:11" ht="35.25" customHeight="1">
      <c r="A38" s="88"/>
      <c r="B38" s="277"/>
      <c r="C38" s="270" t="s">
        <v>146</v>
      </c>
      <c r="D38" s="270" t="s">
        <v>158</v>
      </c>
      <c r="E38" s="271" t="s">
        <v>195</v>
      </c>
      <c r="F38" s="86" t="s">
        <v>16</v>
      </c>
      <c r="G38" s="87">
        <f t="shared" ref="G38:I38" si="5">IF(G40=0,0,(G39/G40*100))</f>
        <v>100</v>
      </c>
      <c r="H38" s="87">
        <f t="shared" si="5"/>
        <v>100</v>
      </c>
      <c r="I38" s="323">
        <f t="shared" si="5"/>
        <v>91.64705882352942</v>
      </c>
    </row>
    <row r="39" spans="1:11" ht="35.25" customHeight="1">
      <c r="A39" s="88"/>
      <c r="B39" s="277"/>
      <c r="C39" s="270"/>
      <c r="D39" s="270"/>
      <c r="E39" s="272"/>
      <c r="F39" s="89" t="s">
        <v>17</v>
      </c>
      <c r="G39" s="90">
        <v>1700</v>
      </c>
      <c r="H39" s="90">
        <v>1700</v>
      </c>
      <c r="I39" s="324">
        <v>1558</v>
      </c>
      <c r="K39" s="91"/>
    </row>
    <row r="40" spans="1:11" ht="35.25" customHeight="1">
      <c r="A40" s="88"/>
      <c r="B40" s="277"/>
      <c r="C40" s="270"/>
      <c r="D40" s="270"/>
      <c r="E40" s="273"/>
      <c r="F40" s="89" t="s">
        <v>18</v>
      </c>
      <c r="G40" s="90">
        <v>1700</v>
      </c>
      <c r="H40" s="90">
        <v>1700</v>
      </c>
      <c r="I40" s="324">
        <v>1700</v>
      </c>
    </row>
    <row r="41" spans="1:11" ht="45.75" customHeight="1">
      <c r="A41" s="88"/>
      <c r="B41" s="277"/>
      <c r="C41" s="270" t="s">
        <v>174</v>
      </c>
      <c r="D41" s="270" t="s">
        <v>175</v>
      </c>
      <c r="E41" s="271" t="s">
        <v>195</v>
      </c>
      <c r="F41" s="86" t="s">
        <v>16</v>
      </c>
      <c r="G41" s="87">
        <f t="shared" ref="G41:I41" si="6">IF(G43=0,0,(G42/G43*100))</f>
        <v>100</v>
      </c>
      <c r="H41" s="87">
        <f t="shared" si="6"/>
        <v>100</v>
      </c>
      <c r="I41" s="323">
        <f t="shared" si="6"/>
        <v>100</v>
      </c>
    </row>
    <row r="42" spans="1:11" ht="56.25" customHeight="1">
      <c r="A42" s="88"/>
      <c r="B42" s="277"/>
      <c r="C42" s="270"/>
      <c r="D42" s="270"/>
      <c r="E42" s="272"/>
      <c r="F42" s="89" t="s">
        <v>17</v>
      </c>
      <c r="G42" s="90">
        <v>24</v>
      </c>
      <c r="H42" s="90">
        <v>24</v>
      </c>
      <c r="I42" s="324">
        <v>24</v>
      </c>
      <c r="K42" s="91"/>
    </row>
    <row r="43" spans="1:11" ht="60" customHeight="1">
      <c r="A43" s="88"/>
      <c r="B43" s="277"/>
      <c r="C43" s="270"/>
      <c r="D43" s="270"/>
      <c r="E43" s="273"/>
      <c r="F43" s="89" t="s">
        <v>18</v>
      </c>
      <c r="G43" s="90">
        <v>24</v>
      </c>
      <c r="H43" s="90">
        <v>24</v>
      </c>
      <c r="I43" s="324">
        <v>24</v>
      </c>
    </row>
    <row r="44" spans="1:11" ht="35.25" customHeight="1">
      <c r="A44" s="88"/>
      <c r="B44" s="277"/>
      <c r="C44" s="270" t="s">
        <v>176</v>
      </c>
      <c r="D44" s="270" t="s">
        <v>147</v>
      </c>
      <c r="E44" s="271" t="s">
        <v>195</v>
      </c>
      <c r="F44" s="86" t="s">
        <v>16</v>
      </c>
      <c r="G44" s="87">
        <f t="shared" ref="G44:I44" si="7">IF(G46=0,0,(G45/G46*100))</f>
        <v>100</v>
      </c>
      <c r="H44" s="87">
        <f t="shared" si="7"/>
        <v>100</v>
      </c>
      <c r="I44" s="323">
        <f t="shared" si="7"/>
        <v>218.6</v>
      </c>
    </row>
    <row r="45" spans="1:11" ht="35.25" customHeight="1">
      <c r="A45" s="88"/>
      <c r="B45" s="277"/>
      <c r="C45" s="270"/>
      <c r="D45" s="270"/>
      <c r="E45" s="272"/>
      <c r="F45" s="89" t="s">
        <v>17</v>
      </c>
      <c r="G45" s="90">
        <v>500</v>
      </c>
      <c r="H45" s="90">
        <v>500</v>
      </c>
      <c r="I45" s="324">
        <v>1093</v>
      </c>
    </row>
    <row r="46" spans="1:11" ht="35.25" customHeight="1">
      <c r="A46" s="88"/>
      <c r="B46" s="277"/>
      <c r="C46" s="270"/>
      <c r="D46" s="270"/>
      <c r="E46" s="273"/>
      <c r="F46" s="89" t="s">
        <v>18</v>
      </c>
      <c r="G46" s="90">
        <v>500</v>
      </c>
      <c r="H46" s="90">
        <v>500</v>
      </c>
      <c r="I46" s="324">
        <v>500</v>
      </c>
    </row>
    <row r="47" spans="1:11" ht="35.25" customHeight="1">
      <c r="A47" s="88"/>
      <c r="B47" s="277"/>
      <c r="C47" s="270" t="s">
        <v>177</v>
      </c>
      <c r="D47" s="270" t="s">
        <v>178</v>
      </c>
      <c r="E47" s="271" t="s">
        <v>195</v>
      </c>
      <c r="F47" s="86" t="s">
        <v>16</v>
      </c>
      <c r="G47" s="87">
        <f t="shared" ref="G47:I47" si="8">IF(G49=0,0,(G48/G49*100))</f>
        <v>100</v>
      </c>
      <c r="H47" s="87">
        <f t="shared" si="8"/>
        <v>100</v>
      </c>
      <c r="I47" s="323">
        <f t="shared" si="8"/>
        <v>171.5</v>
      </c>
    </row>
    <row r="48" spans="1:11" ht="35.25" customHeight="1">
      <c r="A48" s="88"/>
      <c r="B48" s="277"/>
      <c r="C48" s="270"/>
      <c r="D48" s="270"/>
      <c r="E48" s="272"/>
      <c r="F48" s="89" t="s">
        <v>17</v>
      </c>
      <c r="G48" s="90">
        <v>4000</v>
      </c>
      <c r="H48" s="90">
        <v>4000</v>
      </c>
      <c r="I48" s="324">
        <v>6860</v>
      </c>
    </row>
    <row r="49" spans="1:11" ht="35.25" customHeight="1">
      <c r="A49" s="88"/>
      <c r="B49" s="277"/>
      <c r="C49" s="270"/>
      <c r="D49" s="270"/>
      <c r="E49" s="273"/>
      <c r="F49" s="89" t="s">
        <v>18</v>
      </c>
      <c r="G49" s="90">
        <v>4000</v>
      </c>
      <c r="H49" s="90">
        <v>4000</v>
      </c>
      <c r="I49" s="324">
        <v>4000</v>
      </c>
    </row>
    <row r="50" spans="1:11" ht="30" customHeight="1">
      <c r="A50" s="88"/>
      <c r="B50" s="277"/>
      <c r="C50" s="270" t="s">
        <v>179</v>
      </c>
      <c r="D50" s="270" t="s">
        <v>180</v>
      </c>
      <c r="E50" s="271" t="s">
        <v>195</v>
      </c>
      <c r="F50" s="86" t="s">
        <v>16</v>
      </c>
      <c r="G50" s="87">
        <f t="shared" ref="G50:I50" si="9">IF(G52=0,0,(G51/G52*100))</f>
        <v>100</v>
      </c>
      <c r="H50" s="87">
        <f t="shared" si="9"/>
        <v>100</v>
      </c>
      <c r="I50" s="323">
        <f t="shared" si="9"/>
        <v>128</v>
      </c>
    </row>
    <row r="51" spans="1:11" ht="30" customHeight="1">
      <c r="A51" s="88"/>
      <c r="B51" s="277"/>
      <c r="C51" s="270"/>
      <c r="D51" s="270"/>
      <c r="E51" s="272"/>
      <c r="F51" s="89" t="s">
        <v>17</v>
      </c>
      <c r="G51" s="90">
        <v>1200</v>
      </c>
      <c r="H51" s="90">
        <v>1200</v>
      </c>
      <c r="I51" s="324">
        <v>1536</v>
      </c>
    </row>
    <row r="52" spans="1:11" ht="30" customHeight="1">
      <c r="A52" s="88"/>
      <c r="B52" s="277"/>
      <c r="C52" s="270"/>
      <c r="D52" s="270"/>
      <c r="E52" s="273"/>
      <c r="F52" s="89" t="s">
        <v>18</v>
      </c>
      <c r="G52" s="90">
        <v>1200</v>
      </c>
      <c r="H52" s="90">
        <v>1200</v>
      </c>
      <c r="I52" s="324">
        <v>1200</v>
      </c>
    </row>
    <row r="53" spans="1:11" ht="25" customHeight="1">
      <c r="A53" s="88"/>
      <c r="B53" s="277"/>
      <c r="C53" s="270" t="s">
        <v>148</v>
      </c>
      <c r="D53" s="270" t="s">
        <v>159</v>
      </c>
      <c r="E53" s="271" t="s">
        <v>195</v>
      </c>
      <c r="F53" s="86" t="s">
        <v>16</v>
      </c>
      <c r="G53" s="87">
        <f t="shared" ref="G53:I53" si="10">IF(G55=0,0,(G54/G55*100))</f>
        <v>100</v>
      </c>
      <c r="H53" s="87">
        <f t="shared" si="10"/>
        <v>100</v>
      </c>
      <c r="I53" s="323">
        <f t="shared" si="10"/>
        <v>219.10828025477707</v>
      </c>
    </row>
    <row r="54" spans="1:11" ht="25" customHeight="1">
      <c r="A54" s="88"/>
      <c r="B54" s="277"/>
      <c r="C54" s="270"/>
      <c r="D54" s="270"/>
      <c r="E54" s="272"/>
      <c r="F54" s="89" t="s">
        <v>17</v>
      </c>
      <c r="G54" s="90">
        <v>157</v>
      </c>
      <c r="H54" s="90">
        <v>157</v>
      </c>
      <c r="I54" s="324">
        <v>344</v>
      </c>
      <c r="K54" s="91"/>
    </row>
    <row r="55" spans="1:11" ht="25" customHeight="1">
      <c r="A55" s="88"/>
      <c r="B55" s="277"/>
      <c r="C55" s="270"/>
      <c r="D55" s="270"/>
      <c r="E55" s="273"/>
      <c r="F55" s="89" t="s">
        <v>18</v>
      </c>
      <c r="G55" s="90">
        <v>157</v>
      </c>
      <c r="H55" s="90">
        <v>157</v>
      </c>
      <c r="I55" s="324">
        <v>157</v>
      </c>
    </row>
    <row r="56" spans="1:11" ht="25" customHeight="1">
      <c r="A56" s="88"/>
      <c r="B56" s="277"/>
      <c r="C56" s="270" t="s">
        <v>181</v>
      </c>
      <c r="D56" s="270" t="s">
        <v>182</v>
      </c>
      <c r="E56" s="271" t="s">
        <v>195</v>
      </c>
      <c r="F56" s="86" t="s">
        <v>16</v>
      </c>
      <c r="G56" s="87">
        <f t="shared" ref="G56:I56" si="11">IF(G58=0,0,(G57/G58*100))</f>
        <v>100</v>
      </c>
      <c r="H56" s="87">
        <f t="shared" si="11"/>
        <v>100</v>
      </c>
      <c r="I56" s="323">
        <f t="shared" si="11"/>
        <v>102.91666666666666</v>
      </c>
    </row>
    <row r="57" spans="1:11" ht="25" customHeight="1">
      <c r="A57" s="88"/>
      <c r="B57" s="277"/>
      <c r="C57" s="270"/>
      <c r="D57" s="270"/>
      <c r="E57" s="272"/>
      <c r="F57" s="89" t="s">
        <v>17</v>
      </c>
      <c r="G57" s="90">
        <v>240</v>
      </c>
      <c r="H57" s="90">
        <v>240</v>
      </c>
      <c r="I57" s="324">
        <v>247</v>
      </c>
    </row>
    <row r="58" spans="1:11" ht="18" customHeight="1">
      <c r="A58" s="88"/>
      <c r="B58" s="277"/>
      <c r="C58" s="270"/>
      <c r="D58" s="270"/>
      <c r="E58" s="273"/>
      <c r="F58" s="89" t="s">
        <v>18</v>
      </c>
      <c r="G58" s="90">
        <v>240</v>
      </c>
      <c r="H58" s="90">
        <v>240</v>
      </c>
      <c r="I58" s="324">
        <v>240</v>
      </c>
    </row>
    <row r="59" spans="1:11" ht="25" customHeight="1">
      <c r="A59" s="88"/>
      <c r="B59" s="277"/>
      <c r="C59" s="270" t="s">
        <v>183</v>
      </c>
      <c r="D59" s="270" t="s">
        <v>184</v>
      </c>
      <c r="E59" s="271" t="s">
        <v>195</v>
      </c>
      <c r="F59" s="86" t="s">
        <v>16</v>
      </c>
      <c r="G59" s="87">
        <f t="shared" ref="G59:I59" si="12">IF(G61=0,0,(G60/G61*100))</f>
        <v>100</v>
      </c>
      <c r="H59" s="87">
        <f t="shared" si="12"/>
        <v>100</v>
      </c>
      <c r="I59" s="323">
        <f t="shared" si="12"/>
        <v>110.00000000000001</v>
      </c>
    </row>
    <row r="60" spans="1:11" ht="25" customHeight="1">
      <c r="A60" s="88"/>
      <c r="B60" s="277"/>
      <c r="C60" s="270"/>
      <c r="D60" s="270"/>
      <c r="E60" s="272"/>
      <c r="F60" s="89" t="s">
        <v>17</v>
      </c>
      <c r="G60" s="90">
        <v>140</v>
      </c>
      <c r="H60" s="90">
        <v>140</v>
      </c>
      <c r="I60" s="324">
        <v>154</v>
      </c>
    </row>
    <row r="61" spans="1:11" ht="87.75" customHeight="1">
      <c r="A61" s="88"/>
      <c r="B61" s="277"/>
      <c r="C61" s="270"/>
      <c r="D61" s="270"/>
      <c r="E61" s="273"/>
      <c r="F61" s="89" t="s">
        <v>18</v>
      </c>
      <c r="G61" s="90">
        <v>140</v>
      </c>
      <c r="H61" s="90">
        <v>140</v>
      </c>
      <c r="I61" s="324">
        <v>140</v>
      </c>
    </row>
    <row r="62" spans="1:11" ht="25" customHeight="1">
      <c r="A62" s="88"/>
      <c r="B62" s="277"/>
      <c r="C62" s="270" t="s">
        <v>185</v>
      </c>
      <c r="D62" s="270" t="s">
        <v>186</v>
      </c>
      <c r="E62" s="271" t="s">
        <v>195</v>
      </c>
      <c r="F62" s="86" t="s">
        <v>16</v>
      </c>
      <c r="G62" s="87">
        <f t="shared" ref="G62:I62" si="13">IF(G64=0,0,(G63/G64*100))</f>
        <v>100</v>
      </c>
      <c r="H62" s="87">
        <f t="shared" si="13"/>
        <v>100</v>
      </c>
      <c r="I62" s="323">
        <f t="shared" si="13"/>
        <v>114.99999999999999</v>
      </c>
    </row>
    <row r="63" spans="1:11" ht="25" customHeight="1">
      <c r="A63" s="88"/>
      <c r="B63" s="277"/>
      <c r="C63" s="270"/>
      <c r="D63" s="270"/>
      <c r="E63" s="272"/>
      <c r="F63" s="89" t="s">
        <v>17</v>
      </c>
      <c r="G63" s="90">
        <v>200</v>
      </c>
      <c r="H63" s="90">
        <v>200</v>
      </c>
      <c r="I63" s="324">
        <v>230</v>
      </c>
      <c r="K63" s="91"/>
    </row>
    <row r="64" spans="1:11" ht="15.75" customHeight="1">
      <c r="A64" s="88"/>
      <c r="B64" s="277"/>
      <c r="C64" s="270"/>
      <c r="D64" s="270"/>
      <c r="E64" s="273"/>
      <c r="F64" s="89" t="s">
        <v>18</v>
      </c>
      <c r="G64" s="90">
        <v>200</v>
      </c>
      <c r="H64" s="90">
        <v>200</v>
      </c>
      <c r="I64" s="324">
        <v>200</v>
      </c>
    </row>
    <row r="65" spans="1:9" ht="25" customHeight="1">
      <c r="A65" s="88"/>
      <c r="B65" s="277"/>
      <c r="C65" s="270" t="s">
        <v>187</v>
      </c>
      <c r="D65" s="270" t="s">
        <v>149</v>
      </c>
      <c r="E65" s="271" t="s">
        <v>195</v>
      </c>
      <c r="F65" s="86" t="s">
        <v>16</v>
      </c>
      <c r="G65" s="87">
        <f t="shared" ref="G65:I65" si="14">IF(G67=0,0,(G66/G67*100))</f>
        <v>100</v>
      </c>
      <c r="H65" s="87">
        <f t="shared" si="14"/>
        <v>100</v>
      </c>
      <c r="I65" s="323">
        <f t="shared" si="14"/>
        <v>103.80952380952382</v>
      </c>
    </row>
    <row r="66" spans="1:9" ht="25" customHeight="1">
      <c r="A66" s="88"/>
      <c r="B66" s="277"/>
      <c r="C66" s="270"/>
      <c r="D66" s="270"/>
      <c r="E66" s="272"/>
      <c r="F66" s="89" t="s">
        <v>17</v>
      </c>
      <c r="G66" s="90">
        <v>525</v>
      </c>
      <c r="H66" s="90">
        <v>525</v>
      </c>
      <c r="I66" s="324">
        <v>545</v>
      </c>
    </row>
    <row r="67" spans="1:9" ht="25" customHeight="1">
      <c r="A67" s="88"/>
      <c r="B67" s="277"/>
      <c r="C67" s="270"/>
      <c r="D67" s="270"/>
      <c r="E67" s="273"/>
      <c r="F67" s="89" t="s">
        <v>18</v>
      </c>
      <c r="G67" s="90">
        <v>525</v>
      </c>
      <c r="H67" s="90">
        <v>525</v>
      </c>
      <c r="I67" s="324">
        <v>525</v>
      </c>
    </row>
    <row r="68" spans="1:9" ht="56.25" customHeight="1">
      <c r="A68" s="88"/>
      <c r="B68" s="277"/>
      <c r="C68" s="270" t="s">
        <v>150</v>
      </c>
      <c r="D68" s="270" t="s">
        <v>188</v>
      </c>
      <c r="E68" s="271" t="s">
        <v>195</v>
      </c>
      <c r="F68" s="86" t="s">
        <v>16</v>
      </c>
      <c r="G68" s="87">
        <f t="shared" ref="G68:I68" si="15">IF(G70=0,0,(G69/G70*100))</f>
        <v>100</v>
      </c>
      <c r="H68" s="87">
        <f t="shared" si="15"/>
        <v>100</v>
      </c>
      <c r="I68" s="323">
        <f t="shared" si="15"/>
        <v>90.277777777777786</v>
      </c>
    </row>
    <row r="69" spans="1:9" ht="60.75" customHeight="1">
      <c r="A69" s="88"/>
      <c r="B69" s="277"/>
      <c r="C69" s="270"/>
      <c r="D69" s="270"/>
      <c r="E69" s="272"/>
      <c r="F69" s="89" t="s">
        <v>17</v>
      </c>
      <c r="G69" s="90">
        <v>360</v>
      </c>
      <c r="H69" s="90">
        <v>360</v>
      </c>
      <c r="I69" s="324">
        <v>325</v>
      </c>
    </row>
    <row r="70" spans="1:9" ht="63" customHeight="1">
      <c r="A70" s="88"/>
      <c r="B70" s="277"/>
      <c r="C70" s="270"/>
      <c r="D70" s="270"/>
      <c r="E70" s="273"/>
      <c r="F70" s="89" t="s">
        <v>18</v>
      </c>
      <c r="G70" s="90">
        <v>360</v>
      </c>
      <c r="H70" s="90">
        <v>360</v>
      </c>
      <c r="I70" s="324">
        <v>360</v>
      </c>
    </row>
    <row r="71" spans="1:9" ht="39.75" customHeight="1">
      <c r="A71" s="88"/>
      <c r="B71" s="277"/>
      <c r="C71" s="270" t="s">
        <v>151</v>
      </c>
      <c r="D71" s="270" t="s">
        <v>189</v>
      </c>
      <c r="E71" s="271" t="s">
        <v>195</v>
      </c>
      <c r="F71" s="86" t="s">
        <v>16</v>
      </c>
      <c r="G71" s="87">
        <f>IF(G73=0,0,(G72/G73*100))</f>
        <v>100</v>
      </c>
      <c r="H71" s="87">
        <f>IF(H73=0,0,(H72/H73*100))</f>
        <v>100</v>
      </c>
      <c r="I71" s="323">
        <f>IF(I73=0,0,(I72/I73*100))</f>
        <v>134.20000000000002</v>
      </c>
    </row>
    <row r="72" spans="1:9" ht="64.5" customHeight="1">
      <c r="A72" s="88"/>
      <c r="B72" s="277"/>
      <c r="C72" s="270"/>
      <c r="D72" s="270"/>
      <c r="E72" s="272"/>
      <c r="F72" s="89" t="s">
        <v>17</v>
      </c>
      <c r="G72" s="90">
        <v>500</v>
      </c>
      <c r="H72" s="90">
        <v>500</v>
      </c>
      <c r="I72" s="324">
        <v>671</v>
      </c>
    </row>
    <row r="73" spans="1:9" ht="45" customHeight="1">
      <c r="A73" s="92"/>
      <c r="B73" s="278"/>
      <c r="C73" s="270"/>
      <c r="D73" s="270"/>
      <c r="E73" s="273"/>
      <c r="F73" s="89" t="s">
        <v>18</v>
      </c>
      <c r="G73" s="90">
        <v>500</v>
      </c>
      <c r="H73" s="90">
        <v>500</v>
      </c>
      <c r="I73" s="324">
        <v>500</v>
      </c>
    </row>
  </sheetData>
  <mergeCells count="78">
    <mergeCell ref="C68:C70"/>
    <mergeCell ref="D68:D70"/>
    <mergeCell ref="E68:E70"/>
    <mergeCell ref="C62:C64"/>
    <mergeCell ref="D62:D64"/>
    <mergeCell ref="E62:E64"/>
    <mergeCell ref="C65:C67"/>
    <mergeCell ref="D65:D67"/>
    <mergeCell ref="E65:E67"/>
    <mergeCell ref="C53:C55"/>
    <mergeCell ref="D53:D55"/>
    <mergeCell ref="E53:E55"/>
    <mergeCell ref="C59:C61"/>
    <mergeCell ref="D59:D61"/>
    <mergeCell ref="E59:E61"/>
    <mergeCell ref="C47:C49"/>
    <mergeCell ref="D47:D49"/>
    <mergeCell ref="E47:E49"/>
    <mergeCell ref="C50:C52"/>
    <mergeCell ref="D50:D52"/>
    <mergeCell ref="E50:E52"/>
    <mergeCell ref="C41:C43"/>
    <mergeCell ref="D41:D43"/>
    <mergeCell ref="E41:E43"/>
    <mergeCell ref="C44:C46"/>
    <mergeCell ref="D44:D46"/>
    <mergeCell ref="E44:E46"/>
    <mergeCell ref="E32:E34"/>
    <mergeCell ref="C35:C37"/>
    <mergeCell ref="D35:D37"/>
    <mergeCell ref="E35:E37"/>
    <mergeCell ref="C38:C40"/>
    <mergeCell ref="D38:D40"/>
    <mergeCell ref="E38:E40"/>
    <mergeCell ref="A2:I2"/>
    <mergeCell ref="A3:I3"/>
    <mergeCell ref="A4:I4"/>
    <mergeCell ref="C11:C13"/>
    <mergeCell ref="D11:D13"/>
    <mergeCell ref="E11:E13"/>
    <mergeCell ref="A7:B8"/>
    <mergeCell ref="C7:F8"/>
    <mergeCell ref="G7:I7"/>
    <mergeCell ref="G8:I8"/>
    <mergeCell ref="A9:A10"/>
    <mergeCell ref="B9:B10"/>
    <mergeCell ref="C9:C10"/>
    <mergeCell ref="D9:D10"/>
    <mergeCell ref="E9:E10"/>
    <mergeCell ref="F9:F10"/>
    <mergeCell ref="H9:I9"/>
    <mergeCell ref="B11:B73"/>
    <mergeCell ref="C14:C16"/>
    <mergeCell ref="D14:D16"/>
    <mergeCell ref="E14:E16"/>
    <mergeCell ref="C17:C19"/>
    <mergeCell ref="D17:D19"/>
    <mergeCell ref="E17:E19"/>
    <mergeCell ref="C71:C73"/>
    <mergeCell ref="D71:D73"/>
    <mergeCell ref="E71:E73"/>
    <mergeCell ref="C56:C58"/>
    <mergeCell ref="D56:D58"/>
    <mergeCell ref="E56:E58"/>
    <mergeCell ref="C32:C34"/>
    <mergeCell ref="D32:D34"/>
    <mergeCell ref="C20:C22"/>
    <mergeCell ref="D20:D22"/>
    <mergeCell ref="E20:E22"/>
    <mergeCell ref="C23:C25"/>
    <mergeCell ref="D23:D25"/>
    <mergeCell ref="E23:E25"/>
    <mergeCell ref="C26:C28"/>
    <mergeCell ref="D26:D28"/>
    <mergeCell ref="E26:E28"/>
    <mergeCell ref="C29:C31"/>
    <mergeCell ref="D29:D31"/>
    <mergeCell ref="E29:E31"/>
  </mergeCells>
  <printOptions horizontalCentered="1"/>
  <pageMargins left="0.23622047244094491" right="0.23622047244094491" top="0.35433070866141736" bottom="0.35433070866141736" header="0.31496062992125984" footer="0.31496062992125984"/>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L74"/>
  <sheetViews>
    <sheetView tabSelected="1" zoomScale="125" zoomScaleNormal="80" zoomScaleSheetLayoutView="85" workbookViewId="0">
      <selection activeCell="F37" sqref="F37"/>
    </sheetView>
  </sheetViews>
  <sheetFormatPr baseColWidth="10" defaultColWidth="11.5" defaultRowHeight="14"/>
  <cols>
    <col min="1" max="1" width="9.5" style="73" customWidth="1"/>
    <col min="2" max="2" width="19" style="73" customWidth="1"/>
    <col min="3" max="3" width="25" style="73" customWidth="1"/>
    <col min="4" max="4" width="42.5" style="73" customWidth="1"/>
    <col min="5" max="5" width="20" style="73" customWidth="1"/>
    <col min="6" max="6" width="92.5" style="73" customWidth="1"/>
    <col min="7" max="7" width="4.1640625" style="73" customWidth="1"/>
    <col min="8" max="16384" width="11.5" style="73"/>
  </cols>
  <sheetData>
    <row r="1" spans="1:7" ht="16" thickTop="1">
      <c r="A1" s="319" t="s">
        <v>19</v>
      </c>
      <c r="B1" s="320"/>
      <c r="C1" s="320"/>
      <c r="D1" s="320"/>
      <c r="E1" s="320"/>
      <c r="F1" s="321"/>
    </row>
    <row r="2" spans="1:7" ht="15">
      <c r="A2" s="282">
        <v>2024</v>
      </c>
      <c r="B2" s="283"/>
      <c r="C2" s="283"/>
      <c r="D2" s="283"/>
      <c r="E2" s="283"/>
      <c r="F2" s="284"/>
    </row>
    <row r="3" spans="1:7" ht="16">
      <c r="A3" s="285"/>
      <c r="B3" s="286"/>
      <c r="C3" s="286"/>
      <c r="D3" s="286"/>
      <c r="E3" s="286"/>
      <c r="F3" s="287"/>
    </row>
    <row r="4" spans="1:7" ht="16">
      <c r="A4" s="74" t="s">
        <v>191</v>
      </c>
      <c r="B4" s="93"/>
      <c r="C4" s="93"/>
      <c r="D4" s="78"/>
      <c r="E4" s="78"/>
      <c r="F4" s="80"/>
    </row>
    <row r="5" spans="1:7" ht="22.5" customHeight="1" thickBot="1">
      <c r="A5" s="81" t="s">
        <v>1</v>
      </c>
      <c r="B5" s="93"/>
      <c r="C5" s="93"/>
      <c r="D5" s="78"/>
      <c r="F5" s="94" t="s">
        <v>2</v>
      </c>
    </row>
    <row r="6" spans="1:7" ht="22.5" customHeight="1" thickTop="1">
      <c r="A6" s="289" t="s">
        <v>3</v>
      </c>
      <c r="B6" s="290"/>
      <c r="C6" s="293" t="s">
        <v>4</v>
      </c>
      <c r="D6" s="294"/>
      <c r="E6" s="294"/>
      <c r="F6" s="295"/>
    </row>
    <row r="7" spans="1:7" ht="22.5" customHeight="1">
      <c r="A7" s="291"/>
      <c r="B7" s="292"/>
      <c r="C7" s="314"/>
      <c r="D7" s="315"/>
      <c r="E7" s="315"/>
      <c r="F7" s="316"/>
    </row>
    <row r="8" spans="1:7" ht="22.5" customHeight="1">
      <c r="A8" s="303" t="s">
        <v>7</v>
      </c>
      <c r="B8" s="303" t="s">
        <v>8</v>
      </c>
      <c r="C8" s="305" t="s">
        <v>9</v>
      </c>
      <c r="D8" s="305" t="s">
        <v>10</v>
      </c>
      <c r="E8" s="305" t="s">
        <v>11</v>
      </c>
      <c r="F8" s="317" t="s">
        <v>20</v>
      </c>
    </row>
    <row r="9" spans="1:7" ht="22.5" customHeight="1">
      <c r="A9" s="304"/>
      <c r="B9" s="304"/>
      <c r="C9" s="306"/>
      <c r="D9" s="306"/>
      <c r="E9" s="306"/>
      <c r="F9" s="318"/>
    </row>
    <row r="10" spans="1:7" ht="49" customHeight="1">
      <c r="A10" s="276" t="s">
        <v>21</v>
      </c>
      <c r="B10" s="276" t="s">
        <v>22</v>
      </c>
      <c r="C10" s="270" t="s">
        <v>162</v>
      </c>
      <c r="D10" s="270" t="s">
        <v>152</v>
      </c>
      <c r="E10" s="288" t="s">
        <v>192</v>
      </c>
      <c r="F10" s="96" t="s">
        <v>222</v>
      </c>
    </row>
    <row r="11" spans="1:7" ht="64" customHeight="1">
      <c r="A11" s="277"/>
      <c r="B11" s="277"/>
      <c r="C11" s="270"/>
      <c r="D11" s="270"/>
      <c r="E11" s="288"/>
      <c r="F11" s="95" t="s">
        <v>201</v>
      </c>
    </row>
    <row r="12" spans="1:7" ht="16">
      <c r="A12" s="277"/>
      <c r="B12" s="277"/>
      <c r="C12" s="270"/>
      <c r="D12" s="270"/>
      <c r="E12" s="288"/>
      <c r="F12" s="95" t="s">
        <v>161</v>
      </c>
    </row>
    <row r="13" spans="1:7" ht="48">
      <c r="A13" s="277"/>
      <c r="B13" s="277"/>
      <c r="C13" s="270" t="s">
        <v>163</v>
      </c>
      <c r="D13" s="270" t="s">
        <v>153</v>
      </c>
      <c r="E13" s="271" t="s">
        <v>193</v>
      </c>
      <c r="F13" s="96" t="s">
        <v>223</v>
      </c>
    </row>
    <row r="14" spans="1:7" ht="63" customHeight="1">
      <c r="A14" s="277"/>
      <c r="B14" s="277"/>
      <c r="C14" s="270"/>
      <c r="D14" s="270"/>
      <c r="E14" s="272"/>
      <c r="F14" s="95" t="s">
        <v>202</v>
      </c>
    </row>
    <row r="15" spans="1:7" ht="16">
      <c r="A15" s="277"/>
      <c r="B15" s="277"/>
      <c r="C15" s="270"/>
      <c r="D15" s="270"/>
      <c r="E15" s="273"/>
      <c r="F15" s="95" t="s">
        <v>161</v>
      </c>
    </row>
    <row r="16" spans="1:7" ht="48">
      <c r="A16" s="277"/>
      <c r="B16" s="277"/>
      <c r="C16" s="270" t="s">
        <v>164</v>
      </c>
      <c r="D16" s="270" t="s">
        <v>156</v>
      </c>
      <c r="E16" s="271" t="s">
        <v>194</v>
      </c>
      <c r="F16" s="96" t="s">
        <v>211</v>
      </c>
      <c r="G16" s="313"/>
    </row>
    <row r="17" spans="1:7" ht="64">
      <c r="A17" s="277"/>
      <c r="B17" s="277"/>
      <c r="C17" s="270"/>
      <c r="D17" s="270"/>
      <c r="E17" s="272"/>
      <c r="F17" s="95" t="s">
        <v>219</v>
      </c>
      <c r="G17" s="313"/>
    </row>
    <row r="18" spans="1:7" ht="16">
      <c r="A18" s="277"/>
      <c r="B18" s="277"/>
      <c r="C18" s="270"/>
      <c r="D18" s="270"/>
      <c r="E18" s="273"/>
      <c r="F18" s="95" t="s">
        <v>161</v>
      </c>
    </row>
    <row r="19" spans="1:7" ht="70" customHeight="1">
      <c r="A19" s="277"/>
      <c r="B19" s="277"/>
      <c r="C19" s="270" t="s">
        <v>154</v>
      </c>
      <c r="D19" s="270" t="s">
        <v>165</v>
      </c>
      <c r="E19" s="271" t="s">
        <v>194</v>
      </c>
      <c r="F19" s="96" t="s">
        <v>220</v>
      </c>
    </row>
    <row r="20" spans="1:7" ht="64">
      <c r="A20" s="277"/>
      <c r="B20" s="277"/>
      <c r="C20" s="270"/>
      <c r="D20" s="270"/>
      <c r="E20" s="272"/>
      <c r="F20" s="95" t="s">
        <v>221</v>
      </c>
    </row>
    <row r="21" spans="1:7" ht="16">
      <c r="A21" s="277"/>
      <c r="B21" s="277"/>
      <c r="C21" s="270"/>
      <c r="D21" s="270"/>
      <c r="E21" s="273"/>
      <c r="F21" s="95" t="s">
        <v>161</v>
      </c>
    </row>
    <row r="22" spans="1:7" ht="48">
      <c r="A22" s="277"/>
      <c r="B22" s="277"/>
      <c r="C22" s="270" t="s">
        <v>166</v>
      </c>
      <c r="D22" s="270" t="s">
        <v>167</v>
      </c>
      <c r="E22" s="271" t="s">
        <v>194</v>
      </c>
      <c r="F22" s="96" t="s">
        <v>225</v>
      </c>
    </row>
    <row r="23" spans="1:7" ht="48">
      <c r="A23" s="277"/>
      <c r="B23" s="277"/>
      <c r="C23" s="270"/>
      <c r="D23" s="270"/>
      <c r="E23" s="272"/>
      <c r="F23" s="96" t="s">
        <v>224</v>
      </c>
    </row>
    <row r="24" spans="1:7" ht="16">
      <c r="A24" s="277"/>
      <c r="B24" s="277"/>
      <c r="C24" s="270"/>
      <c r="D24" s="270"/>
      <c r="E24" s="273"/>
      <c r="F24" s="95" t="s">
        <v>161</v>
      </c>
    </row>
    <row r="25" spans="1:7" ht="93" customHeight="1">
      <c r="A25" s="277"/>
      <c r="B25" s="277"/>
      <c r="C25" s="270" t="s">
        <v>168</v>
      </c>
      <c r="D25" s="270" t="s">
        <v>169</v>
      </c>
      <c r="E25" s="271" t="s">
        <v>194</v>
      </c>
      <c r="F25" s="96" t="s">
        <v>226</v>
      </c>
    </row>
    <row r="26" spans="1:7" ht="65" customHeight="1">
      <c r="A26" s="277"/>
      <c r="B26" s="277"/>
      <c r="C26" s="270"/>
      <c r="D26" s="270"/>
      <c r="E26" s="272"/>
      <c r="F26" s="95" t="s">
        <v>212</v>
      </c>
    </row>
    <row r="27" spans="1:7" ht="16">
      <c r="A27" s="277"/>
      <c r="B27" s="277"/>
      <c r="C27" s="270"/>
      <c r="D27" s="270"/>
      <c r="E27" s="273"/>
      <c r="F27" s="95" t="s">
        <v>161</v>
      </c>
    </row>
    <row r="28" spans="1:7" ht="32">
      <c r="A28" s="277"/>
      <c r="B28" s="277"/>
      <c r="C28" s="310" t="s">
        <v>155</v>
      </c>
      <c r="D28" s="310" t="s">
        <v>160</v>
      </c>
      <c r="E28" s="271" t="s">
        <v>194</v>
      </c>
      <c r="F28" s="96" t="s">
        <v>227</v>
      </c>
    </row>
    <row r="29" spans="1:7" ht="70" customHeight="1">
      <c r="A29" s="277"/>
      <c r="B29" s="277"/>
      <c r="C29" s="311"/>
      <c r="D29" s="311"/>
      <c r="E29" s="272"/>
      <c r="F29" s="95" t="s">
        <v>199</v>
      </c>
    </row>
    <row r="30" spans="1:7" ht="16">
      <c r="A30" s="277"/>
      <c r="B30" s="277"/>
      <c r="C30" s="312"/>
      <c r="D30" s="312"/>
      <c r="E30" s="273"/>
      <c r="F30" s="95" t="s">
        <v>161</v>
      </c>
    </row>
    <row r="31" spans="1:7" ht="49" customHeight="1">
      <c r="A31" s="277"/>
      <c r="B31" s="277"/>
      <c r="C31" s="270" t="s">
        <v>145</v>
      </c>
      <c r="D31" s="270" t="s">
        <v>157</v>
      </c>
      <c r="E31" s="271" t="s">
        <v>195</v>
      </c>
      <c r="F31" s="96" t="s">
        <v>228</v>
      </c>
    </row>
    <row r="32" spans="1:7" ht="35" customHeight="1">
      <c r="A32" s="277"/>
      <c r="B32" s="277"/>
      <c r="C32" s="270"/>
      <c r="D32" s="270"/>
      <c r="E32" s="272"/>
      <c r="F32" s="95" t="s">
        <v>203</v>
      </c>
    </row>
    <row r="33" spans="1:6" ht="16">
      <c r="A33" s="277"/>
      <c r="B33" s="277"/>
      <c r="C33" s="270"/>
      <c r="D33" s="270"/>
      <c r="E33" s="273"/>
      <c r="F33" s="95" t="s">
        <v>161</v>
      </c>
    </row>
    <row r="34" spans="1:6" ht="32">
      <c r="A34" s="277"/>
      <c r="B34" s="277"/>
      <c r="C34" s="310" t="s">
        <v>172</v>
      </c>
      <c r="D34" s="310" t="s">
        <v>173</v>
      </c>
      <c r="E34" s="271" t="s">
        <v>195</v>
      </c>
      <c r="F34" s="96" t="s">
        <v>229</v>
      </c>
    </row>
    <row r="35" spans="1:6" ht="68" customHeight="1">
      <c r="A35" s="277"/>
      <c r="B35" s="277"/>
      <c r="C35" s="311"/>
      <c r="D35" s="311"/>
      <c r="E35" s="272"/>
      <c r="F35" s="95" t="s">
        <v>200</v>
      </c>
    </row>
    <row r="36" spans="1:6" ht="16">
      <c r="A36" s="277"/>
      <c r="B36" s="277"/>
      <c r="C36" s="312"/>
      <c r="D36" s="312"/>
      <c r="E36" s="273"/>
      <c r="F36" s="95" t="s">
        <v>161</v>
      </c>
    </row>
    <row r="37" spans="1:6" ht="48">
      <c r="A37" s="277"/>
      <c r="B37" s="277"/>
      <c r="C37" s="270" t="s">
        <v>146</v>
      </c>
      <c r="D37" s="270" t="s">
        <v>158</v>
      </c>
      <c r="E37" s="271" t="s">
        <v>195</v>
      </c>
      <c r="F37" s="96" t="s">
        <v>238</v>
      </c>
    </row>
    <row r="38" spans="1:6" ht="32">
      <c r="A38" s="277"/>
      <c r="B38" s="277"/>
      <c r="C38" s="270"/>
      <c r="D38" s="270"/>
      <c r="E38" s="272"/>
      <c r="F38" s="95" t="s">
        <v>204</v>
      </c>
    </row>
    <row r="39" spans="1:6" ht="16">
      <c r="A39" s="277"/>
      <c r="B39" s="277"/>
      <c r="C39" s="270"/>
      <c r="D39" s="270"/>
      <c r="E39" s="273"/>
      <c r="F39" s="95" t="s">
        <v>161</v>
      </c>
    </row>
    <row r="40" spans="1:6" ht="16">
      <c r="A40" s="277"/>
      <c r="B40" s="277"/>
      <c r="C40" s="270" t="s">
        <v>174</v>
      </c>
      <c r="D40" s="270" t="s">
        <v>175</v>
      </c>
      <c r="E40" s="271" t="s">
        <v>195</v>
      </c>
      <c r="F40" s="96" t="s">
        <v>237</v>
      </c>
    </row>
    <row r="41" spans="1:6" ht="48">
      <c r="A41" s="277"/>
      <c r="B41" s="277"/>
      <c r="C41" s="270"/>
      <c r="D41" s="270"/>
      <c r="E41" s="272"/>
      <c r="F41" s="95" t="s">
        <v>196</v>
      </c>
    </row>
    <row r="42" spans="1:6" ht="16">
      <c r="A42" s="277"/>
      <c r="B42" s="277"/>
      <c r="C42" s="270"/>
      <c r="D42" s="270"/>
      <c r="E42" s="273"/>
      <c r="F42" s="95" t="s">
        <v>161</v>
      </c>
    </row>
    <row r="43" spans="1:6" ht="32">
      <c r="A43" s="277"/>
      <c r="B43" s="277"/>
      <c r="C43" s="270" t="s">
        <v>176</v>
      </c>
      <c r="D43" s="270" t="s">
        <v>147</v>
      </c>
      <c r="E43" s="271" t="s">
        <v>195</v>
      </c>
      <c r="F43" s="96" t="s">
        <v>230</v>
      </c>
    </row>
    <row r="44" spans="1:6" ht="48">
      <c r="A44" s="277"/>
      <c r="B44" s="277"/>
      <c r="C44" s="270"/>
      <c r="D44" s="270"/>
      <c r="E44" s="272"/>
      <c r="F44" s="95" t="s">
        <v>197</v>
      </c>
    </row>
    <row r="45" spans="1:6" ht="16">
      <c r="A45" s="277"/>
      <c r="B45" s="277"/>
      <c r="C45" s="270"/>
      <c r="D45" s="270"/>
      <c r="E45" s="273"/>
      <c r="F45" s="95" t="s">
        <v>161</v>
      </c>
    </row>
    <row r="46" spans="1:6" ht="96">
      <c r="A46" s="277"/>
      <c r="B46" s="277"/>
      <c r="C46" s="270" t="s">
        <v>177</v>
      </c>
      <c r="D46" s="270" t="s">
        <v>178</v>
      </c>
      <c r="E46" s="271" t="s">
        <v>195</v>
      </c>
      <c r="F46" s="96" t="s">
        <v>213</v>
      </c>
    </row>
    <row r="47" spans="1:6" ht="48">
      <c r="A47" s="277"/>
      <c r="B47" s="277"/>
      <c r="C47" s="270"/>
      <c r="D47" s="270"/>
      <c r="E47" s="272"/>
      <c r="F47" s="95" t="s">
        <v>214</v>
      </c>
    </row>
    <row r="48" spans="1:6" ht="16">
      <c r="A48" s="277"/>
      <c r="B48" s="277"/>
      <c r="C48" s="270"/>
      <c r="D48" s="270"/>
      <c r="E48" s="273"/>
      <c r="F48" s="95" t="s">
        <v>161</v>
      </c>
    </row>
    <row r="49" spans="1:6" ht="64">
      <c r="A49" s="277"/>
      <c r="B49" s="277"/>
      <c r="C49" s="270" t="s">
        <v>179</v>
      </c>
      <c r="D49" s="270" t="s">
        <v>180</v>
      </c>
      <c r="E49" s="271" t="s">
        <v>195</v>
      </c>
      <c r="F49" s="96" t="s">
        <v>215</v>
      </c>
    </row>
    <row r="50" spans="1:6" ht="64">
      <c r="A50" s="277"/>
      <c r="B50" s="277"/>
      <c r="C50" s="270"/>
      <c r="D50" s="270"/>
      <c r="E50" s="272"/>
      <c r="F50" s="96" t="s">
        <v>205</v>
      </c>
    </row>
    <row r="51" spans="1:6" ht="16">
      <c r="A51" s="277"/>
      <c r="B51" s="277"/>
      <c r="C51" s="270"/>
      <c r="D51" s="270"/>
      <c r="E51" s="273"/>
      <c r="F51" s="95" t="s">
        <v>161</v>
      </c>
    </row>
    <row r="52" spans="1:6" ht="64">
      <c r="A52" s="277"/>
      <c r="B52" s="277"/>
      <c r="C52" s="270" t="s">
        <v>148</v>
      </c>
      <c r="D52" s="270" t="s">
        <v>159</v>
      </c>
      <c r="E52" s="271" t="s">
        <v>195</v>
      </c>
      <c r="F52" s="96" t="s">
        <v>231</v>
      </c>
    </row>
    <row r="53" spans="1:6" ht="64">
      <c r="A53" s="277"/>
      <c r="B53" s="277"/>
      <c r="C53" s="270"/>
      <c r="D53" s="270"/>
      <c r="E53" s="272"/>
      <c r="F53" s="96" t="s">
        <v>206</v>
      </c>
    </row>
    <row r="54" spans="1:6" ht="16">
      <c r="A54" s="277"/>
      <c r="B54" s="277"/>
      <c r="C54" s="270"/>
      <c r="D54" s="270"/>
      <c r="E54" s="273"/>
      <c r="F54" s="95" t="s">
        <v>161</v>
      </c>
    </row>
    <row r="55" spans="1:6" ht="78" customHeight="1">
      <c r="A55" s="277"/>
      <c r="B55" s="277"/>
      <c r="C55" s="270" t="s">
        <v>181</v>
      </c>
      <c r="D55" s="270" t="s">
        <v>182</v>
      </c>
      <c r="E55" s="271" t="s">
        <v>195</v>
      </c>
      <c r="F55" s="96" t="s">
        <v>236</v>
      </c>
    </row>
    <row r="56" spans="1:6" ht="48">
      <c r="A56" s="277"/>
      <c r="B56" s="277"/>
      <c r="C56" s="270"/>
      <c r="D56" s="270"/>
      <c r="E56" s="272"/>
      <c r="F56" s="95" t="s">
        <v>207</v>
      </c>
    </row>
    <row r="57" spans="1:6" ht="16">
      <c r="A57" s="277"/>
      <c r="B57" s="277"/>
      <c r="C57" s="270"/>
      <c r="D57" s="270"/>
      <c r="E57" s="273"/>
      <c r="F57" s="95" t="s">
        <v>161</v>
      </c>
    </row>
    <row r="58" spans="1:6" ht="32">
      <c r="A58" s="277"/>
      <c r="B58" s="277"/>
      <c r="C58" s="270" t="s">
        <v>183</v>
      </c>
      <c r="D58" s="270" t="s">
        <v>184</v>
      </c>
      <c r="E58" s="271" t="s">
        <v>195</v>
      </c>
      <c r="F58" s="96" t="s">
        <v>234</v>
      </c>
    </row>
    <row r="59" spans="1:6" ht="48">
      <c r="A59" s="277"/>
      <c r="B59" s="277"/>
      <c r="C59" s="270"/>
      <c r="D59" s="270"/>
      <c r="E59" s="272"/>
      <c r="F59" s="96" t="s">
        <v>208</v>
      </c>
    </row>
    <row r="60" spans="1:6" ht="16">
      <c r="A60" s="277"/>
      <c r="B60" s="277"/>
      <c r="C60" s="270"/>
      <c r="D60" s="270"/>
      <c r="E60" s="273"/>
      <c r="F60" s="95" t="s">
        <v>190</v>
      </c>
    </row>
    <row r="61" spans="1:6" ht="32">
      <c r="A61" s="277"/>
      <c r="B61" s="277"/>
      <c r="C61" s="270" t="s">
        <v>185</v>
      </c>
      <c r="D61" s="270" t="s">
        <v>186</v>
      </c>
      <c r="E61" s="271" t="s">
        <v>195</v>
      </c>
      <c r="F61" s="96" t="s">
        <v>232</v>
      </c>
    </row>
    <row r="62" spans="1:6" ht="48">
      <c r="A62" s="277"/>
      <c r="B62" s="277"/>
      <c r="C62" s="270"/>
      <c r="D62" s="270"/>
      <c r="E62" s="272"/>
      <c r="F62" s="96" t="s">
        <v>209</v>
      </c>
    </row>
    <row r="63" spans="1:6" ht="16">
      <c r="A63" s="277"/>
      <c r="B63" s="277"/>
      <c r="C63" s="270"/>
      <c r="D63" s="270"/>
      <c r="E63" s="273"/>
      <c r="F63" s="95" t="s">
        <v>190</v>
      </c>
    </row>
    <row r="64" spans="1:6" ht="32">
      <c r="A64" s="277"/>
      <c r="B64" s="277"/>
      <c r="C64" s="270" t="s">
        <v>187</v>
      </c>
      <c r="D64" s="270" t="s">
        <v>149</v>
      </c>
      <c r="E64" s="271" t="s">
        <v>195</v>
      </c>
      <c r="F64" s="96" t="s">
        <v>233</v>
      </c>
    </row>
    <row r="65" spans="1:12" ht="32">
      <c r="A65" s="277"/>
      <c r="B65" s="277"/>
      <c r="C65" s="270"/>
      <c r="D65" s="270"/>
      <c r="E65" s="272"/>
      <c r="F65" s="96" t="s">
        <v>216</v>
      </c>
    </row>
    <row r="66" spans="1:12" ht="16">
      <c r="A66" s="277"/>
      <c r="B66" s="277"/>
      <c r="C66" s="270"/>
      <c r="D66" s="270"/>
      <c r="E66" s="273"/>
      <c r="F66" s="95" t="s">
        <v>190</v>
      </c>
    </row>
    <row r="67" spans="1:12" ht="64">
      <c r="A67" s="277"/>
      <c r="B67" s="277"/>
      <c r="C67" s="270" t="s">
        <v>150</v>
      </c>
      <c r="D67" s="270" t="s">
        <v>188</v>
      </c>
      <c r="E67" s="271" t="s">
        <v>195</v>
      </c>
      <c r="F67" s="96" t="s">
        <v>235</v>
      </c>
    </row>
    <row r="68" spans="1:12" ht="64" customHeight="1">
      <c r="A68" s="277"/>
      <c r="B68" s="277"/>
      <c r="C68" s="270"/>
      <c r="D68" s="270"/>
      <c r="E68" s="272"/>
      <c r="F68" s="95" t="s">
        <v>210</v>
      </c>
    </row>
    <row r="69" spans="1:12" ht="16">
      <c r="A69" s="277"/>
      <c r="B69" s="277"/>
      <c r="C69" s="270"/>
      <c r="D69" s="270"/>
      <c r="E69" s="273"/>
      <c r="F69" s="95" t="s">
        <v>190</v>
      </c>
    </row>
    <row r="70" spans="1:12" ht="81" customHeight="1">
      <c r="A70" s="277"/>
      <c r="B70" s="277"/>
      <c r="C70" s="270" t="s">
        <v>151</v>
      </c>
      <c r="D70" s="270" t="s">
        <v>189</v>
      </c>
      <c r="E70" s="271" t="s">
        <v>195</v>
      </c>
      <c r="F70" s="96" t="s">
        <v>217</v>
      </c>
    </row>
    <row r="71" spans="1:12" ht="48" customHeight="1">
      <c r="A71" s="277"/>
      <c r="B71" s="277"/>
      <c r="C71" s="270"/>
      <c r="D71" s="270"/>
      <c r="E71" s="272"/>
      <c r="F71" s="96" t="s">
        <v>218</v>
      </c>
    </row>
    <row r="72" spans="1:12" ht="40" customHeight="1">
      <c r="A72" s="278"/>
      <c r="B72" s="278"/>
      <c r="C72" s="270"/>
      <c r="D72" s="270"/>
      <c r="E72" s="273"/>
      <c r="F72" s="95" t="s">
        <v>190</v>
      </c>
    </row>
    <row r="74" spans="1:12">
      <c r="L74" s="73" t="s">
        <v>198</v>
      </c>
    </row>
  </sheetData>
  <mergeCells count="77">
    <mergeCell ref="C64:C66"/>
    <mergeCell ref="D64:D66"/>
    <mergeCell ref="E64:E66"/>
    <mergeCell ref="C67:C69"/>
    <mergeCell ref="D67:D69"/>
    <mergeCell ref="E67:E69"/>
    <mergeCell ref="C58:C60"/>
    <mergeCell ref="D58:D60"/>
    <mergeCell ref="E58:E60"/>
    <mergeCell ref="C61:C63"/>
    <mergeCell ref="D61:D63"/>
    <mergeCell ref="E61:E63"/>
    <mergeCell ref="C52:C54"/>
    <mergeCell ref="D52:D54"/>
    <mergeCell ref="E52:E54"/>
    <mergeCell ref="C55:C57"/>
    <mergeCell ref="D55:D57"/>
    <mergeCell ref="E55:E57"/>
    <mergeCell ref="C46:C48"/>
    <mergeCell ref="D46:D48"/>
    <mergeCell ref="E46:E48"/>
    <mergeCell ref="C49:C51"/>
    <mergeCell ref="D49:D51"/>
    <mergeCell ref="E49:E51"/>
    <mergeCell ref="C40:C42"/>
    <mergeCell ref="D40:D42"/>
    <mergeCell ref="E40:E42"/>
    <mergeCell ref="C43:C45"/>
    <mergeCell ref="D43:D45"/>
    <mergeCell ref="E43:E45"/>
    <mergeCell ref="E31:E33"/>
    <mergeCell ref="C34:C36"/>
    <mergeCell ref="D34:D36"/>
    <mergeCell ref="E34:E36"/>
    <mergeCell ref="C37:C39"/>
    <mergeCell ref="D37:D39"/>
    <mergeCell ref="E37:E39"/>
    <mergeCell ref="A1:F1"/>
    <mergeCell ref="A2:F2"/>
    <mergeCell ref="A3:F3"/>
    <mergeCell ref="C10:C12"/>
    <mergeCell ref="D10:D12"/>
    <mergeCell ref="E10:E12"/>
    <mergeCell ref="B10:B72"/>
    <mergeCell ref="A10:A72"/>
    <mergeCell ref="C70:C72"/>
    <mergeCell ref="D70:D72"/>
    <mergeCell ref="E70:E72"/>
    <mergeCell ref="C13:C15"/>
    <mergeCell ref="D13:D15"/>
    <mergeCell ref="E13:E15"/>
    <mergeCell ref="C31:C33"/>
    <mergeCell ref="D31:D33"/>
    <mergeCell ref="G16:G17"/>
    <mergeCell ref="C16:C18"/>
    <mergeCell ref="D16:D18"/>
    <mergeCell ref="E16:E18"/>
    <mergeCell ref="A6:B7"/>
    <mergeCell ref="C6:F7"/>
    <mergeCell ref="A8:A9"/>
    <mergeCell ref="B8:B9"/>
    <mergeCell ref="C8:C9"/>
    <mergeCell ref="D8:D9"/>
    <mergeCell ref="E8:E9"/>
    <mergeCell ref="F8:F9"/>
    <mergeCell ref="C19:C21"/>
    <mergeCell ref="D19:D21"/>
    <mergeCell ref="E19:E21"/>
    <mergeCell ref="C22:C24"/>
    <mergeCell ref="D22:D24"/>
    <mergeCell ref="E22:E24"/>
    <mergeCell ref="C25:C27"/>
    <mergeCell ref="D25:D27"/>
    <mergeCell ref="E25:E27"/>
    <mergeCell ref="C28:C30"/>
    <mergeCell ref="D28:D30"/>
    <mergeCell ref="E28:E30"/>
  </mergeCells>
  <printOptions horizontalCentered="1"/>
  <pageMargins left="0.23622047244094491" right="0.23622047244094491" top="0.74803149606299213" bottom="0.74803149606299213" header="0.31496062992125984" footer="0.31496062992125984"/>
  <pageSetup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AL39"/>
  <sheetViews>
    <sheetView topLeftCell="A10" workbookViewId="0">
      <selection activeCell="AJ35" sqref="AJ35"/>
    </sheetView>
  </sheetViews>
  <sheetFormatPr baseColWidth="10" defaultRowHeight="13"/>
  <cols>
    <col min="1" max="1" width="8.6640625" style="1" customWidth="1"/>
    <col min="2" max="2" width="3.6640625" style="1" customWidth="1"/>
    <col min="3" max="3" width="15.1640625" style="1" customWidth="1"/>
    <col min="4" max="4" width="8.5" style="1" customWidth="1"/>
    <col min="5" max="5" width="3.5" style="1" customWidth="1"/>
    <col min="6" max="6" width="13.5" style="1" customWidth="1"/>
    <col min="7" max="7" width="8.5" style="1" customWidth="1"/>
    <col min="8" max="8" width="5.33203125" style="1" customWidth="1"/>
    <col min="9" max="9" width="13.5" style="1" customWidth="1"/>
    <col min="10" max="10" width="8.83203125" style="1" customWidth="1"/>
    <col min="11" max="11" width="3.83203125" style="1" customWidth="1"/>
    <col min="12" max="12" width="13.6640625" style="1" customWidth="1"/>
    <col min="13" max="13" width="8.33203125" style="1" customWidth="1"/>
    <col min="14" max="14" width="4.1640625" style="1" customWidth="1"/>
    <col min="15" max="15" width="14.1640625" style="1" customWidth="1"/>
    <col min="16" max="16" width="8.6640625" style="1" customWidth="1"/>
    <col min="17" max="17" width="4" style="1" customWidth="1"/>
    <col min="18" max="18" width="12.5" style="1" customWidth="1"/>
    <col min="19" max="19" width="8.6640625" style="1" customWidth="1"/>
    <col min="20" max="20" width="3.33203125" style="1" customWidth="1"/>
    <col min="21" max="21" width="13.5" style="1" customWidth="1"/>
    <col min="22" max="22" width="8.83203125" style="1" customWidth="1"/>
    <col min="23" max="23" width="5.1640625" style="1" customWidth="1"/>
    <col min="24" max="24" width="13.83203125" style="1" customWidth="1"/>
    <col min="25" max="25" width="9.5" style="1" customWidth="1"/>
    <col min="26" max="26" width="5.83203125" style="1" customWidth="1"/>
    <col min="27" max="27" width="15.1640625" style="1" customWidth="1"/>
    <col min="28" max="28" width="9" style="1" customWidth="1"/>
    <col min="29" max="29" width="5.83203125" style="1" customWidth="1"/>
    <col min="30" max="30" width="16.6640625" style="1" customWidth="1"/>
    <col min="31" max="31" width="9.33203125" style="1" customWidth="1"/>
    <col min="32" max="32" width="4.6640625" style="1" customWidth="1"/>
    <col min="33" max="33" width="16.33203125" style="1" customWidth="1"/>
    <col min="34" max="34" width="9" style="1" customWidth="1"/>
    <col min="35" max="35" width="6.5" style="1" customWidth="1"/>
    <col min="36" max="36" width="15.5" style="1" customWidth="1"/>
    <col min="37" max="256" width="11.5" style="1"/>
    <col min="257" max="257" width="8.6640625" style="1" customWidth="1"/>
    <col min="258" max="258" width="3.6640625" style="1" customWidth="1"/>
    <col min="259" max="259" width="40.6640625" style="1" customWidth="1"/>
    <col min="260" max="260" width="8.5" style="1" customWidth="1"/>
    <col min="261" max="261" width="3.5" style="1" customWidth="1"/>
    <col min="262" max="262" width="40.6640625" style="1" customWidth="1"/>
    <col min="263" max="263" width="8.5" style="1" customWidth="1"/>
    <col min="264" max="264" width="5.33203125" style="1" customWidth="1"/>
    <col min="265" max="265" width="40.6640625" style="1" customWidth="1"/>
    <col min="266" max="266" width="8.83203125" style="1" customWidth="1"/>
    <col min="267" max="267" width="3.83203125" style="1" customWidth="1"/>
    <col min="268" max="268" width="40.6640625" style="1" customWidth="1"/>
    <col min="269" max="269" width="8.33203125" style="1" customWidth="1"/>
    <col min="270" max="270" width="4.1640625" style="1" customWidth="1"/>
    <col min="271" max="271" width="40.6640625" style="1" customWidth="1"/>
    <col min="272" max="272" width="8.6640625" style="1" customWidth="1"/>
    <col min="273" max="273" width="4" style="1" customWidth="1"/>
    <col min="274" max="274" width="40.6640625" style="1" customWidth="1"/>
    <col min="275" max="275" width="8.6640625" style="1" customWidth="1"/>
    <col min="276" max="276" width="3.33203125" style="1" customWidth="1"/>
    <col min="277" max="277" width="40.6640625" style="1" customWidth="1"/>
    <col min="278" max="278" width="8.83203125" style="1" customWidth="1"/>
    <col min="279" max="279" width="5.1640625" style="1" customWidth="1"/>
    <col min="280" max="280" width="40.6640625" style="1" customWidth="1"/>
    <col min="281" max="281" width="9.5" style="1" customWidth="1"/>
    <col min="282" max="282" width="5.83203125" style="1" customWidth="1"/>
    <col min="283" max="283" width="40.6640625" style="1" customWidth="1"/>
    <col min="284" max="284" width="9" style="1" customWidth="1"/>
    <col min="285" max="285" width="5.83203125" style="1" customWidth="1"/>
    <col min="286" max="286" width="40.6640625" style="1" customWidth="1"/>
    <col min="287" max="287" width="9.33203125" style="1" customWidth="1"/>
    <col min="288" max="288" width="4.6640625" style="1" customWidth="1"/>
    <col min="289" max="289" width="40.6640625" style="1" customWidth="1"/>
    <col min="290" max="290" width="9" style="1" customWidth="1"/>
    <col min="291" max="291" width="6.5" style="1" customWidth="1"/>
    <col min="292" max="292" width="40.6640625" style="1" customWidth="1"/>
    <col min="293" max="512" width="11.5" style="1"/>
    <col min="513" max="513" width="8.6640625" style="1" customWidth="1"/>
    <col min="514" max="514" width="3.6640625" style="1" customWidth="1"/>
    <col min="515" max="515" width="40.6640625" style="1" customWidth="1"/>
    <col min="516" max="516" width="8.5" style="1" customWidth="1"/>
    <col min="517" max="517" width="3.5" style="1" customWidth="1"/>
    <col min="518" max="518" width="40.6640625" style="1" customWidth="1"/>
    <col min="519" max="519" width="8.5" style="1" customWidth="1"/>
    <col min="520" max="520" width="5.33203125" style="1" customWidth="1"/>
    <col min="521" max="521" width="40.6640625" style="1" customWidth="1"/>
    <col min="522" max="522" width="8.83203125" style="1" customWidth="1"/>
    <col min="523" max="523" width="3.83203125" style="1" customWidth="1"/>
    <col min="524" max="524" width="40.6640625" style="1" customWidth="1"/>
    <col min="525" max="525" width="8.33203125" style="1" customWidth="1"/>
    <col min="526" max="526" width="4.1640625" style="1" customWidth="1"/>
    <col min="527" max="527" width="40.6640625" style="1" customWidth="1"/>
    <col min="528" max="528" width="8.6640625" style="1" customWidth="1"/>
    <col min="529" max="529" width="4" style="1" customWidth="1"/>
    <col min="530" max="530" width="40.6640625" style="1" customWidth="1"/>
    <col min="531" max="531" width="8.6640625" style="1" customWidth="1"/>
    <col min="532" max="532" width="3.33203125" style="1" customWidth="1"/>
    <col min="533" max="533" width="40.6640625" style="1" customWidth="1"/>
    <col min="534" max="534" width="8.83203125" style="1" customWidth="1"/>
    <col min="535" max="535" width="5.1640625" style="1" customWidth="1"/>
    <col min="536" max="536" width="40.6640625" style="1" customWidth="1"/>
    <col min="537" max="537" width="9.5" style="1" customWidth="1"/>
    <col min="538" max="538" width="5.83203125" style="1" customWidth="1"/>
    <col min="539" max="539" width="40.6640625" style="1" customWidth="1"/>
    <col min="540" max="540" width="9" style="1" customWidth="1"/>
    <col min="541" max="541" width="5.83203125" style="1" customWidth="1"/>
    <col min="542" max="542" width="40.6640625" style="1" customWidth="1"/>
    <col min="543" max="543" width="9.33203125" style="1" customWidth="1"/>
    <col min="544" max="544" width="4.6640625" style="1" customWidth="1"/>
    <col min="545" max="545" width="40.6640625" style="1" customWidth="1"/>
    <col min="546" max="546" width="9" style="1" customWidth="1"/>
    <col min="547" max="547" width="6.5" style="1" customWidth="1"/>
    <col min="548" max="548" width="40.6640625" style="1" customWidth="1"/>
    <col min="549" max="768" width="11.5" style="1"/>
    <col min="769" max="769" width="8.6640625" style="1" customWidth="1"/>
    <col min="770" max="770" width="3.6640625" style="1" customWidth="1"/>
    <col min="771" max="771" width="40.6640625" style="1" customWidth="1"/>
    <col min="772" max="772" width="8.5" style="1" customWidth="1"/>
    <col min="773" max="773" width="3.5" style="1" customWidth="1"/>
    <col min="774" max="774" width="40.6640625" style="1" customWidth="1"/>
    <col min="775" max="775" width="8.5" style="1" customWidth="1"/>
    <col min="776" max="776" width="5.33203125" style="1" customWidth="1"/>
    <col min="777" max="777" width="40.6640625" style="1" customWidth="1"/>
    <col min="778" max="778" width="8.83203125" style="1" customWidth="1"/>
    <col min="779" max="779" width="3.83203125" style="1" customWidth="1"/>
    <col min="780" max="780" width="40.6640625" style="1" customWidth="1"/>
    <col min="781" max="781" width="8.33203125" style="1" customWidth="1"/>
    <col min="782" max="782" width="4.1640625" style="1" customWidth="1"/>
    <col min="783" max="783" width="40.6640625" style="1" customWidth="1"/>
    <col min="784" max="784" width="8.6640625" style="1" customWidth="1"/>
    <col min="785" max="785" width="4" style="1" customWidth="1"/>
    <col min="786" max="786" width="40.6640625" style="1" customWidth="1"/>
    <col min="787" max="787" width="8.6640625" style="1" customWidth="1"/>
    <col min="788" max="788" width="3.33203125" style="1" customWidth="1"/>
    <col min="789" max="789" width="40.6640625" style="1" customWidth="1"/>
    <col min="790" max="790" width="8.83203125" style="1" customWidth="1"/>
    <col min="791" max="791" width="5.1640625" style="1" customWidth="1"/>
    <col min="792" max="792" width="40.6640625" style="1" customWidth="1"/>
    <col min="793" max="793" width="9.5" style="1" customWidth="1"/>
    <col min="794" max="794" width="5.83203125" style="1" customWidth="1"/>
    <col min="795" max="795" width="40.6640625" style="1" customWidth="1"/>
    <col min="796" max="796" width="9" style="1" customWidth="1"/>
    <col min="797" max="797" width="5.83203125" style="1" customWidth="1"/>
    <col min="798" max="798" width="40.6640625" style="1" customWidth="1"/>
    <col min="799" max="799" width="9.33203125" style="1" customWidth="1"/>
    <col min="800" max="800" width="4.6640625" style="1" customWidth="1"/>
    <col min="801" max="801" width="40.6640625" style="1" customWidth="1"/>
    <col min="802" max="802" width="9" style="1" customWidth="1"/>
    <col min="803" max="803" width="6.5" style="1" customWidth="1"/>
    <col min="804" max="804" width="40.6640625" style="1" customWidth="1"/>
    <col min="805" max="1024" width="11.5" style="1"/>
    <col min="1025" max="1025" width="8.6640625" style="1" customWidth="1"/>
    <col min="1026" max="1026" width="3.6640625" style="1" customWidth="1"/>
    <col min="1027" max="1027" width="40.6640625" style="1" customWidth="1"/>
    <col min="1028" max="1028" width="8.5" style="1" customWidth="1"/>
    <col min="1029" max="1029" width="3.5" style="1" customWidth="1"/>
    <col min="1030" max="1030" width="40.6640625" style="1" customWidth="1"/>
    <col min="1031" max="1031" width="8.5" style="1" customWidth="1"/>
    <col min="1032" max="1032" width="5.33203125" style="1" customWidth="1"/>
    <col min="1033" max="1033" width="40.6640625" style="1" customWidth="1"/>
    <col min="1034" max="1034" width="8.83203125" style="1" customWidth="1"/>
    <col min="1035" max="1035" width="3.83203125" style="1" customWidth="1"/>
    <col min="1036" max="1036" width="40.6640625" style="1" customWidth="1"/>
    <col min="1037" max="1037" width="8.33203125" style="1" customWidth="1"/>
    <col min="1038" max="1038" width="4.1640625" style="1" customWidth="1"/>
    <col min="1039" max="1039" width="40.6640625" style="1" customWidth="1"/>
    <col min="1040" max="1040" width="8.6640625" style="1" customWidth="1"/>
    <col min="1041" max="1041" width="4" style="1" customWidth="1"/>
    <col min="1042" max="1042" width="40.6640625" style="1" customWidth="1"/>
    <col min="1043" max="1043" width="8.6640625" style="1" customWidth="1"/>
    <col min="1044" max="1044" width="3.33203125" style="1" customWidth="1"/>
    <col min="1045" max="1045" width="40.6640625" style="1" customWidth="1"/>
    <col min="1046" max="1046" width="8.83203125" style="1" customWidth="1"/>
    <col min="1047" max="1047" width="5.1640625" style="1" customWidth="1"/>
    <col min="1048" max="1048" width="40.6640625" style="1" customWidth="1"/>
    <col min="1049" max="1049" width="9.5" style="1" customWidth="1"/>
    <col min="1050" max="1050" width="5.83203125" style="1" customWidth="1"/>
    <col min="1051" max="1051" width="40.6640625" style="1" customWidth="1"/>
    <col min="1052" max="1052" width="9" style="1" customWidth="1"/>
    <col min="1053" max="1053" width="5.83203125" style="1" customWidth="1"/>
    <col min="1054" max="1054" width="40.6640625" style="1" customWidth="1"/>
    <col min="1055" max="1055" width="9.33203125" style="1" customWidth="1"/>
    <col min="1056" max="1056" width="4.6640625" style="1" customWidth="1"/>
    <col min="1057" max="1057" width="40.6640625" style="1" customWidth="1"/>
    <col min="1058" max="1058" width="9" style="1" customWidth="1"/>
    <col min="1059" max="1059" width="6.5" style="1" customWidth="1"/>
    <col min="1060" max="1060" width="40.6640625" style="1" customWidth="1"/>
    <col min="1061" max="1280" width="11.5" style="1"/>
    <col min="1281" max="1281" width="8.6640625" style="1" customWidth="1"/>
    <col min="1282" max="1282" width="3.6640625" style="1" customWidth="1"/>
    <col min="1283" max="1283" width="40.6640625" style="1" customWidth="1"/>
    <col min="1284" max="1284" width="8.5" style="1" customWidth="1"/>
    <col min="1285" max="1285" width="3.5" style="1" customWidth="1"/>
    <col min="1286" max="1286" width="40.6640625" style="1" customWidth="1"/>
    <col min="1287" max="1287" width="8.5" style="1" customWidth="1"/>
    <col min="1288" max="1288" width="5.33203125" style="1" customWidth="1"/>
    <col min="1289" max="1289" width="40.6640625" style="1" customWidth="1"/>
    <col min="1290" max="1290" width="8.83203125" style="1" customWidth="1"/>
    <col min="1291" max="1291" width="3.83203125" style="1" customWidth="1"/>
    <col min="1292" max="1292" width="40.6640625" style="1" customWidth="1"/>
    <col min="1293" max="1293" width="8.33203125" style="1" customWidth="1"/>
    <col min="1294" max="1294" width="4.1640625" style="1" customWidth="1"/>
    <col min="1295" max="1295" width="40.6640625" style="1" customWidth="1"/>
    <col min="1296" max="1296" width="8.6640625" style="1" customWidth="1"/>
    <col min="1297" max="1297" width="4" style="1" customWidth="1"/>
    <col min="1298" max="1298" width="40.6640625" style="1" customWidth="1"/>
    <col min="1299" max="1299" width="8.6640625" style="1" customWidth="1"/>
    <col min="1300" max="1300" width="3.33203125" style="1" customWidth="1"/>
    <col min="1301" max="1301" width="40.6640625" style="1" customWidth="1"/>
    <col min="1302" max="1302" width="8.83203125" style="1" customWidth="1"/>
    <col min="1303" max="1303" width="5.1640625" style="1" customWidth="1"/>
    <col min="1304" max="1304" width="40.6640625" style="1" customWidth="1"/>
    <col min="1305" max="1305" width="9.5" style="1" customWidth="1"/>
    <col min="1306" max="1306" width="5.83203125" style="1" customWidth="1"/>
    <col min="1307" max="1307" width="40.6640625" style="1" customWidth="1"/>
    <col min="1308" max="1308" width="9" style="1" customWidth="1"/>
    <col min="1309" max="1309" width="5.83203125" style="1" customWidth="1"/>
    <col min="1310" max="1310" width="40.6640625" style="1" customWidth="1"/>
    <col min="1311" max="1311" width="9.33203125" style="1" customWidth="1"/>
    <col min="1312" max="1312" width="4.6640625" style="1" customWidth="1"/>
    <col min="1313" max="1313" width="40.6640625" style="1" customWidth="1"/>
    <col min="1314" max="1314" width="9" style="1" customWidth="1"/>
    <col min="1315" max="1315" width="6.5" style="1" customWidth="1"/>
    <col min="1316" max="1316" width="40.6640625" style="1" customWidth="1"/>
    <col min="1317" max="1536" width="11.5" style="1"/>
    <col min="1537" max="1537" width="8.6640625" style="1" customWidth="1"/>
    <col min="1538" max="1538" width="3.6640625" style="1" customWidth="1"/>
    <col min="1539" max="1539" width="40.6640625" style="1" customWidth="1"/>
    <col min="1540" max="1540" width="8.5" style="1" customWidth="1"/>
    <col min="1541" max="1541" width="3.5" style="1" customWidth="1"/>
    <col min="1542" max="1542" width="40.6640625" style="1" customWidth="1"/>
    <col min="1543" max="1543" width="8.5" style="1" customWidth="1"/>
    <col min="1544" max="1544" width="5.33203125" style="1" customWidth="1"/>
    <col min="1545" max="1545" width="40.6640625" style="1" customWidth="1"/>
    <col min="1546" max="1546" width="8.83203125" style="1" customWidth="1"/>
    <col min="1547" max="1547" width="3.83203125" style="1" customWidth="1"/>
    <col min="1548" max="1548" width="40.6640625" style="1" customWidth="1"/>
    <col min="1549" max="1549" width="8.33203125" style="1" customWidth="1"/>
    <col min="1550" max="1550" width="4.1640625" style="1" customWidth="1"/>
    <col min="1551" max="1551" width="40.6640625" style="1" customWidth="1"/>
    <col min="1552" max="1552" width="8.6640625" style="1" customWidth="1"/>
    <col min="1553" max="1553" width="4" style="1" customWidth="1"/>
    <col min="1554" max="1554" width="40.6640625" style="1" customWidth="1"/>
    <col min="1555" max="1555" width="8.6640625" style="1" customWidth="1"/>
    <col min="1556" max="1556" width="3.33203125" style="1" customWidth="1"/>
    <col min="1557" max="1557" width="40.6640625" style="1" customWidth="1"/>
    <col min="1558" max="1558" width="8.83203125" style="1" customWidth="1"/>
    <col min="1559" max="1559" width="5.1640625" style="1" customWidth="1"/>
    <col min="1560" max="1560" width="40.6640625" style="1" customWidth="1"/>
    <col min="1561" max="1561" width="9.5" style="1" customWidth="1"/>
    <col min="1562" max="1562" width="5.83203125" style="1" customWidth="1"/>
    <col min="1563" max="1563" width="40.6640625" style="1" customWidth="1"/>
    <col min="1564" max="1564" width="9" style="1" customWidth="1"/>
    <col min="1565" max="1565" width="5.83203125" style="1" customWidth="1"/>
    <col min="1566" max="1566" width="40.6640625" style="1" customWidth="1"/>
    <col min="1567" max="1567" width="9.33203125" style="1" customWidth="1"/>
    <col min="1568" max="1568" width="4.6640625" style="1" customWidth="1"/>
    <col min="1569" max="1569" width="40.6640625" style="1" customWidth="1"/>
    <col min="1570" max="1570" width="9" style="1" customWidth="1"/>
    <col min="1571" max="1571" width="6.5" style="1" customWidth="1"/>
    <col min="1572" max="1572" width="40.6640625" style="1" customWidth="1"/>
    <col min="1573" max="1792" width="11.5" style="1"/>
    <col min="1793" max="1793" width="8.6640625" style="1" customWidth="1"/>
    <col min="1794" max="1794" width="3.6640625" style="1" customWidth="1"/>
    <col min="1795" max="1795" width="40.6640625" style="1" customWidth="1"/>
    <col min="1796" max="1796" width="8.5" style="1" customWidth="1"/>
    <col min="1797" max="1797" width="3.5" style="1" customWidth="1"/>
    <col min="1798" max="1798" width="40.6640625" style="1" customWidth="1"/>
    <col min="1799" max="1799" width="8.5" style="1" customWidth="1"/>
    <col min="1800" max="1800" width="5.33203125" style="1" customWidth="1"/>
    <col min="1801" max="1801" width="40.6640625" style="1" customWidth="1"/>
    <col min="1802" max="1802" width="8.83203125" style="1" customWidth="1"/>
    <col min="1803" max="1803" width="3.83203125" style="1" customWidth="1"/>
    <col min="1804" max="1804" width="40.6640625" style="1" customWidth="1"/>
    <col min="1805" max="1805" width="8.33203125" style="1" customWidth="1"/>
    <col min="1806" max="1806" width="4.1640625" style="1" customWidth="1"/>
    <col min="1807" max="1807" width="40.6640625" style="1" customWidth="1"/>
    <col min="1808" max="1808" width="8.6640625" style="1" customWidth="1"/>
    <col min="1809" max="1809" width="4" style="1" customWidth="1"/>
    <col min="1810" max="1810" width="40.6640625" style="1" customWidth="1"/>
    <col min="1811" max="1811" width="8.6640625" style="1" customWidth="1"/>
    <col min="1812" max="1812" width="3.33203125" style="1" customWidth="1"/>
    <col min="1813" max="1813" width="40.6640625" style="1" customWidth="1"/>
    <col min="1814" max="1814" width="8.83203125" style="1" customWidth="1"/>
    <col min="1815" max="1815" width="5.1640625" style="1" customWidth="1"/>
    <col min="1816" max="1816" width="40.6640625" style="1" customWidth="1"/>
    <col min="1817" max="1817" width="9.5" style="1" customWidth="1"/>
    <col min="1818" max="1818" width="5.83203125" style="1" customWidth="1"/>
    <col min="1819" max="1819" width="40.6640625" style="1" customWidth="1"/>
    <col min="1820" max="1820" width="9" style="1" customWidth="1"/>
    <col min="1821" max="1821" width="5.83203125" style="1" customWidth="1"/>
    <col min="1822" max="1822" width="40.6640625" style="1" customWidth="1"/>
    <col min="1823" max="1823" width="9.33203125" style="1" customWidth="1"/>
    <col min="1824" max="1824" width="4.6640625" style="1" customWidth="1"/>
    <col min="1825" max="1825" width="40.6640625" style="1" customWidth="1"/>
    <col min="1826" max="1826" width="9" style="1" customWidth="1"/>
    <col min="1827" max="1827" width="6.5" style="1" customWidth="1"/>
    <col min="1828" max="1828" width="40.6640625" style="1" customWidth="1"/>
    <col min="1829" max="2048" width="11.5" style="1"/>
    <col min="2049" max="2049" width="8.6640625" style="1" customWidth="1"/>
    <col min="2050" max="2050" width="3.6640625" style="1" customWidth="1"/>
    <col min="2051" max="2051" width="40.6640625" style="1" customWidth="1"/>
    <col min="2052" max="2052" width="8.5" style="1" customWidth="1"/>
    <col min="2053" max="2053" width="3.5" style="1" customWidth="1"/>
    <col min="2054" max="2054" width="40.6640625" style="1" customWidth="1"/>
    <col min="2055" max="2055" width="8.5" style="1" customWidth="1"/>
    <col min="2056" max="2056" width="5.33203125" style="1" customWidth="1"/>
    <col min="2057" max="2057" width="40.6640625" style="1" customWidth="1"/>
    <col min="2058" max="2058" width="8.83203125" style="1" customWidth="1"/>
    <col min="2059" max="2059" width="3.83203125" style="1" customWidth="1"/>
    <col min="2060" max="2060" width="40.6640625" style="1" customWidth="1"/>
    <col min="2061" max="2061" width="8.33203125" style="1" customWidth="1"/>
    <col min="2062" max="2062" width="4.1640625" style="1" customWidth="1"/>
    <col min="2063" max="2063" width="40.6640625" style="1" customWidth="1"/>
    <col min="2064" max="2064" width="8.6640625" style="1" customWidth="1"/>
    <col min="2065" max="2065" width="4" style="1" customWidth="1"/>
    <col min="2066" max="2066" width="40.6640625" style="1" customWidth="1"/>
    <col min="2067" max="2067" width="8.6640625" style="1" customWidth="1"/>
    <col min="2068" max="2068" width="3.33203125" style="1" customWidth="1"/>
    <col min="2069" max="2069" width="40.6640625" style="1" customWidth="1"/>
    <col min="2070" max="2070" width="8.83203125" style="1" customWidth="1"/>
    <col min="2071" max="2071" width="5.1640625" style="1" customWidth="1"/>
    <col min="2072" max="2072" width="40.6640625" style="1" customWidth="1"/>
    <col min="2073" max="2073" width="9.5" style="1" customWidth="1"/>
    <col min="2074" max="2074" width="5.83203125" style="1" customWidth="1"/>
    <col min="2075" max="2075" width="40.6640625" style="1" customWidth="1"/>
    <col min="2076" max="2076" width="9" style="1" customWidth="1"/>
    <col min="2077" max="2077" width="5.83203125" style="1" customWidth="1"/>
    <col min="2078" max="2078" width="40.6640625" style="1" customWidth="1"/>
    <col min="2079" max="2079" width="9.33203125" style="1" customWidth="1"/>
    <col min="2080" max="2080" width="4.6640625" style="1" customWidth="1"/>
    <col min="2081" max="2081" width="40.6640625" style="1" customWidth="1"/>
    <col min="2082" max="2082" width="9" style="1" customWidth="1"/>
    <col min="2083" max="2083" width="6.5" style="1" customWidth="1"/>
    <col min="2084" max="2084" width="40.6640625" style="1" customWidth="1"/>
    <col min="2085" max="2304" width="11.5" style="1"/>
    <col min="2305" max="2305" width="8.6640625" style="1" customWidth="1"/>
    <col min="2306" max="2306" width="3.6640625" style="1" customWidth="1"/>
    <col min="2307" max="2307" width="40.6640625" style="1" customWidth="1"/>
    <col min="2308" max="2308" width="8.5" style="1" customWidth="1"/>
    <col min="2309" max="2309" width="3.5" style="1" customWidth="1"/>
    <col min="2310" max="2310" width="40.6640625" style="1" customWidth="1"/>
    <col min="2311" max="2311" width="8.5" style="1" customWidth="1"/>
    <col min="2312" max="2312" width="5.33203125" style="1" customWidth="1"/>
    <col min="2313" max="2313" width="40.6640625" style="1" customWidth="1"/>
    <col min="2314" max="2314" width="8.83203125" style="1" customWidth="1"/>
    <col min="2315" max="2315" width="3.83203125" style="1" customWidth="1"/>
    <col min="2316" max="2316" width="40.6640625" style="1" customWidth="1"/>
    <col min="2317" max="2317" width="8.33203125" style="1" customWidth="1"/>
    <col min="2318" max="2318" width="4.1640625" style="1" customWidth="1"/>
    <col min="2319" max="2319" width="40.6640625" style="1" customWidth="1"/>
    <col min="2320" max="2320" width="8.6640625" style="1" customWidth="1"/>
    <col min="2321" max="2321" width="4" style="1" customWidth="1"/>
    <col min="2322" max="2322" width="40.6640625" style="1" customWidth="1"/>
    <col min="2323" max="2323" width="8.6640625" style="1" customWidth="1"/>
    <col min="2324" max="2324" width="3.33203125" style="1" customWidth="1"/>
    <col min="2325" max="2325" width="40.6640625" style="1" customWidth="1"/>
    <col min="2326" max="2326" width="8.83203125" style="1" customWidth="1"/>
    <col min="2327" max="2327" width="5.1640625" style="1" customWidth="1"/>
    <col min="2328" max="2328" width="40.6640625" style="1" customWidth="1"/>
    <col min="2329" max="2329" width="9.5" style="1" customWidth="1"/>
    <col min="2330" max="2330" width="5.83203125" style="1" customWidth="1"/>
    <col min="2331" max="2331" width="40.6640625" style="1" customWidth="1"/>
    <col min="2332" max="2332" width="9" style="1" customWidth="1"/>
    <col min="2333" max="2333" width="5.83203125" style="1" customWidth="1"/>
    <col min="2334" max="2334" width="40.6640625" style="1" customWidth="1"/>
    <col min="2335" max="2335" width="9.33203125" style="1" customWidth="1"/>
    <col min="2336" max="2336" width="4.6640625" style="1" customWidth="1"/>
    <col min="2337" max="2337" width="40.6640625" style="1" customWidth="1"/>
    <col min="2338" max="2338" width="9" style="1" customWidth="1"/>
    <col min="2339" max="2339" width="6.5" style="1" customWidth="1"/>
    <col min="2340" max="2340" width="40.6640625" style="1" customWidth="1"/>
    <col min="2341" max="2560" width="11.5" style="1"/>
    <col min="2561" max="2561" width="8.6640625" style="1" customWidth="1"/>
    <col min="2562" max="2562" width="3.6640625" style="1" customWidth="1"/>
    <col min="2563" max="2563" width="40.6640625" style="1" customWidth="1"/>
    <col min="2564" max="2564" width="8.5" style="1" customWidth="1"/>
    <col min="2565" max="2565" width="3.5" style="1" customWidth="1"/>
    <col min="2566" max="2566" width="40.6640625" style="1" customWidth="1"/>
    <col min="2567" max="2567" width="8.5" style="1" customWidth="1"/>
    <col min="2568" max="2568" width="5.33203125" style="1" customWidth="1"/>
    <col min="2569" max="2569" width="40.6640625" style="1" customWidth="1"/>
    <col min="2570" max="2570" width="8.83203125" style="1" customWidth="1"/>
    <col min="2571" max="2571" width="3.83203125" style="1" customWidth="1"/>
    <col min="2572" max="2572" width="40.6640625" style="1" customWidth="1"/>
    <col min="2573" max="2573" width="8.33203125" style="1" customWidth="1"/>
    <col min="2574" max="2574" width="4.1640625" style="1" customWidth="1"/>
    <col min="2575" max="2575" width="40.6640625" style="1" customWidth="1"/>
    <col min="2576" max="2576" width="8.6640625" style="1" customWidth="1"/>
    <col min="2577" max="2577" width="4" style="1" customWidth="1"/>
    <col min="2578" max="2578" width="40.6640625" style="1" customWidth="1"/>
    <col min="2579" max="2579" width="8.6640625" style="1" customWidth="1"/>
    <col min="2580" max="2580" width="3.33203125" style="1" customWidth="1"/>
    <col min="2581" max="2581" width="40.6640625" style="1" customWidth="1"/>
    <col min="2582" max="2582" width="8.83203125" style="1" customWidth="1"/>
    <col min="2583" max="2583" width="5.1640625" style="1" customWidth="1"/>
    <col min="2584" max="2584" width="40.6640625" style="1" customWidth="1"/>
    <col min="2585" max="2585" width="9.5" style="1" customWidth="1"/>
    <col min="2586" max="2586" width="5.83203125" style="1" customWidth="1"/>
    <col min="2587" max="2587" width="40.6640625" style="1" customWidth="1"/>
    <col min="2588" max="2588" width="9" style="1" customWidth="1"/>
    <col min="2589" max="2589" width="5.83203125" style="1" customWidth="1"/>
    <col min="2590" max="2590" width="40.6640625" style="1" customWidth="1"/>
    <col min="2591" max="2591" width="9.33203125" style="1" customWidth="1"/>
    <col min="2592" max="2592" width="4.6640625" style="1" customWidth="1"/>
    <col min="2593" max="2593" width="40.6640625" style="1" customWidth="1"/>
    <col min="2594" max="2594" width="9" style="1" customWidth="1"/>
    <col min="2595" max="2595" width="6.5" style="1" customWidth="1"/>
    <col min="2596" max="2596" width="40.6640625" style="1" customWidth="1"/>
    <col min="2597" max="2816" width="11.5" style="1"/>
    <col min="2817" max="2817" width="8.6640625" style="1" customWidth="1"/>
    <col min="2818" max="2818" width="3.6640625" style="1" customWidth="1"/>
    <col min="2819" max="2819" width="40.6640625" style="1" customWidth="1"/>
    <col min="2820" max="2820" width="8.5" style="1" customWidth="1"/>
    <col min="2821" max="2821" width="3.5" style="1" customWidth="1"/>
    <col min="2822" max="2822" width="40.6640625" style="1" customWidth="1"/>
    <col min="2823" max="2823" width="8.5" style="1" customWidth="1"/>
    <col min="2824" max="2824" width="5.33203125" style="1" customWidth="1"/>
    <col min="2825" max="2825" width="40.6640625" style="1" customWidth="1"/>
    <col min="2826" max="2826" width="8.83203125" style="1" customWidth="1"/>
    <col min="2827" max="2827" width="3.83203125" style="1" customWidth="1"/>
    <col min="2828" max="2828" width="40.6640625" style="1" customWidth="1"/>
    <col min="2829" max="2829" width="8.33203125" style="1" customWidth="1"/>
    <col min="2830" max="2830" width="4.1640625" style="1" customWidth="1"/>
    <col min="2831" max="2831" width="40.6640625" style="1" customWidth="1"/>
    <col min="2832" max="2832" width="8.6640625" style="1" customWidth="1"/>
    <col min="2833" max="2833" width="4" style="1" customWidth="1"/>
    <col min="2834" max="2834" width="40.6640625" style="1" customWidth="1"/>
    <col min="2835" max="2835" width="8.6640625" style="1" customWidth="1"/>
    <col min="2836" max="2836" width="3.33203125" style="1" customWidth="1"/>
    <col min="2837" max="2837" width="40.6640625" style="1" customWidth="1"/>
    <col min="2838" max="2838" width="8.83203125" style="1" customWidth="1"/>
    <col min="2839" max="2839" width="5.1640625" style="1" customWidth="1"/>
    <col min="2840" max="2840" width="40.6640625" style="1" customWidth="1"/>
    <col min="2841" max="2841" width="9.5" style="1" customWidth="1"/>
    <col min="2842" max="2842" width="5.83203125" style="1" customWidth="1"/>
    <col min="2843" max="2843" width="40.6640625" style="1" customWidth="1"/>
    <col min="2844" max="2844" width="9" style="1" customWidth="1"/>
    <col min="2845" max="2845" width="5.83203125" style="1" customWidth="1"/>
    <col min="2846" max="2846" width="40.6640625" style="1" customWidth="1"/>
    <col min="2847" max="2847" width="9.33203125" style="1" customWidth="1"/>
    <col min="2848" max="2848" width="4.6640625" style="1" customWidth="1"/>
    <col min="2849" max="2849" width="40.6640625" style="1" customWidth="1"/>
    <col min="2850" max="2850" width="9" style="1" customWidth="1"/>
    <col min="2851" max="2851" width="6.5" style="1" customWidth="1"/>
    <col min="2852" max="2852" width="40.6640625" style="1" customWidth="1"/>
    <col min="2853" max="3072" width="11.5" style="1"/>
    <col min="3073" max="3073" width="8.6640625" style="1" customWidth="1"/>
    <col min="3074" max="3074" width="3.6640625" style="1" customWidth="1"/>
    <col min="3075" max="3075" width="40.6640625" style="1" customWidth="1"/>
    <col min="3076" max="3076" width="8.5" style="1" customWidth="1"/>
    <col min="3077" max="3077" width="3.5" style="1" customWidth="1"/>
    <col min="3078" max="3078" width="40.6640625" style="1" customWidth="1"/>
    <col min="3079" max="3079" width="8.5" style="1" customWidth="1"/>
    <col min="3080" max="3080" width="5.33203125" style="1" customWidth="1"/>
    <col min="3081" max="3081" width="40.6640625" style="1" customWidth="1"/>
    <col min="3082" max="3082" width="8.83203125" style="1" customWidth="1"/>
    <col min="3083" max="3083" width="3.83203125" style="1" customWidth="1"/>
    <col min="3084" max="3084" width="40.6640625" style="1" customWidth="1"/>
    <col min="3085" max="3085" width="8.33203125" style="1" customWidth="1"/>
    <col min="3086" max="3086" width="4.1640625" style="1" customWidth="1"/>
    <col min="3087" max="3087" width="40.6640625" style="1" customWidth="1"/>
    <col min="3088" max="3088" width="8.6640625" style="1" customWidth="1"/>
    <col min="3089" max="3089" width="4" style="1" customWidth="1"/>
    <col min="3090" max="3090" width="40.6640625" style="1" customWidth="1"/>
    <col min="3091" max="3091" width="8.6640625" style="1" customWidth="1"/>
    <col min="3092" max="3092" width="3.33203125" style="1" customWidth="1"/>
    <col min="3093" max="3093" width="40.6640625" style="1" customWidth="1"/>
    <col min="3094" max="3094" width="8.83203125" style="1" customWidth="1"/>
    <col min="3095" max="3095" width="5.1640625" style="1" customWidth="1"/>
    <col min="3096" max="3096" width="40.6640625" style="1" customWidth="1"/>
    <col min="3097" max="3097" width="9.5" style="1" customWidth="1"/>
    <col min="3098" max="3098" width="5.83203125" style="1" customWidth="1"/>
    <col min="3099" max="3099" width="40.6640625" style="1" customWidth="1"/>
    <col min="3100" max="3100" width="9" style="1" customWidth="1"/>
    <col min="3101" max="3101" width="5.83203125" style="1" customWidth="1"/>
    <col min="3102" max="3102" width="40.6640625" style="1" customWidth="1"/>
    <col min="3103" max="3103" width="9.33203125" style="1" customWidth="1"/>
    <col min="3104" max="3104" width="4.6640625" style="1" customWidth="1"/>
    <col min="3105" max="3105" width="40.6640625" style="1" customWidth="1"/>
    <col min="3106" max="3106" width="9" style="1" customWidth="1"/>
    <col min="3107" max="3107" width="6.5" style="1" customWidth="1"/>
    <col min="3108" max="3108" width="40.6640625" style="1" customWidth="1"/>
    <col min="3109" max="3328" width="11.5" style="1"/>
    <col min="3329" max="3329" width="8.6640625" style="1" customWidth="1"/>
    <col min="3330" max="3330" width="3.6640625" style="1" customWidth="1"/>
    <col min="3331" max="3331" width="40.6640625" style="1" customWidth="1"/>
    <col min="3332" max="3332" width="8.5" style="1" customWidth="1"/>
    <col min="3333" max="3333" width="3.5" style="1" customWidth="1"/>
    <col min="3334" max="3334" width="40.6640625" style="1" customWidth="1"/>
    <col min="3335" max="3335" width="8.5" style="1" customWidth="1"/>
    <col min="3336" max="3336" width="5.33203125" style="1" customWidth="1"/>
    <col min="3337" max="3337" width="40.6640625" style="1" customWidth="1"/>
    <col min="3338" max="3338" width="8.83203125" style="1" customWidth="1"/>
    <col min="3339" max="3339" width="3.83203125" style="1" customWidth="1"/>
    <col min="3340" max="3340" width="40.6640625" style="1" customWidth="1"/>
    <col min="3341" max="3341" width="8.33203125" style="1" customWidth="1"/>
    <col min="3342" max="3342" width="4.1640625" style="1" customWidth="1"/>
    <col min="3343" max="3343" width="40.6640625" style="1" customWidth="1"/>
    <col min="3344" max="3344" width="8.6640625" style="1" customWidth="1"/>
    <col min="3345" max="3345" width="4" style="1" customWidth="1"/>
    <col min="3346" max="3346" width="40.6640625" style="1" customWidth="1"/>
    <col min="3347" max="3347" width="8.6640625" style="1" customWidth="1"/>
    <col min="3348" max="3348" width="3.33203125" style="1" customWidth="1"/>
    <col min="3349" max="3349" width="40.6640625" style="1" customWidth="1"/>
    <col min="3350" max="3350" width="8.83203125" style="1" customWidth="1"/>
    <col min="3351" max="3351" width="5.1640625" style="1" customWidth="1"/>
    <col min="3352" max="3352" width="40.6640625" style="1" customWidth="1"/>
    <col min="3353" max="3353" width="9.5" style="1" customWidth="1"/>
    <col min="3354" max="3354" width="5.83203125" style="1" customWidth="1"/>
    <col min="3355" max="3355" width="40.6640625" style="1" customWidth="1"/>
    <col min="3356" max="3356" width="9" style="1" customWidth="1"/>
    <col min="3357" max="3357" width="5.83203125" style="1" customWidth="1"/>
    <col min="3358" max="3358" width="40.6640625" style="1" customWidth="1"/>
    <col min="3359" max="3359" width="9.33203125" style="1" customWidth="1"/>
    <col min="3360" max="3360" width="4.6640625" style="1" customWidth="1"/>
    <col min="3361" max="3361" width="40.6640625" style="1" customWidth="1"/>
    <col min="3362" max="3362" width="9" style="1" customWidth="1"/>
    <col min="3363" max="3363" width="6.5" style="1" customWidth="1"/>
    <col min="3364" max="3364" width="40.6640625" style="1" customWidth="1"/>
    <col min="3365" max="3584" width="11.5" style="1"/>
    <col min="3585" max="3585" width="8.6640625" style="1" customWidth="1"/>
    <col min="3586" max="3586" width="3.6640625" style="1" customWidth="1"/>
    <col min="3587" max="3587" width="40.6640625" style="1" customWidth="1"/>
    <col min="3588" max="3588" width="8.5" style="1" customWidth="1"/>
    <col min="3589" max="3589" width="3.5" style="1" customWidth="1"/>
    <col min="3590" max="3590" width="40.6640625" style="1" customWidth="1"/>
    <col min="3591" max="3591" width="8.5" style="1" customWidth="1"/>
    <col min="3592" max="3592" width="5.33203125" style="1" customWidth="1"/>
    <col min="3593" max="3593" width="40.6640625" style="1" customWidth="1"/>
    <col min="3594" max="3594" width="8.83203125" style="1" customWidth="1"/>
    <col min="3595" max="3595" width="3.83203125" style="1" customWidth="1"/>
    <col min="3596" max="3596" width="40.6640625" style="1" customWidth="1"/>
    <col min="3597" max="3597" width="8.33203125" style="1" customWidth="1"/>
    <col min="3598" max="3598" width="4.1640625" style="1" customWidth="1"/>
    <col min="3599" max="3599" width="40.6640625" style="1" customWidth="1"/>
    <col min="3600" max="3600" width="8.6640625" style="1" customWidth="1"/>
    <col min="3601" max="3601" width="4" style="1" customWidth="1"/>
    <col min="3602" max="3602" width="40.6640625" style="1" customWidth="1"/>
    <col min="3603" max="3603" width="8.6640625" style="1" customWidth="1"/>
    <col min="3604" max="3604" width="3.33203125" style="1" customWidth="1"/>
    <col min="3605" max="3605" width="40.6640625" style="1" customWidth="1"/>
    <col min="3606" max="3606" width="8.83203125" style="1" customWidth="1"/>
    <col min="3607" max="3607" width="5.1640625" style="1" customWidth="1"/>
    <col min="3608" max="3608" width="40.6640625" style="1" customWidth="1"/>
    <col min="3609" max="3609" width="9.5" style="1" customWidth="1"/>
    <col min="3610" max="3610" width="5.83203125" style="1" customWidth="1"/>
    <col min="3611" max="3611" width="40.6640625" style="1" customWidth="1"/>
    <col min="3612" max="3612" width="9" style="1" customWidth="1"/>
    <col min="3613" max="3613" width="5.83203125" style="1" customWidth="1"/>
    <col min="3614" max="3614" width="40.6640625" style="1" customWidth="1"/>
    <col min="3615" max="3615" width="9.33203125" style="1" customWidth="1"/>
    <col min="3616" max="3616" width="4.6640625" style="1" customWidth="1"/>
    <col min="3617" max="3617" width="40.6640625" style="1" customWidth="1"/>
    <col min="3618" max="3618" width="9" style="1" customWidth="1"/>
    <col min="3619" max="3619" width="6.5" style="1" customWidth="1"/>
    <col min="3620" max="3620" width="40.6640625" style="1" customWidth="1"/>
    <col min="3621" max="3840" width="11.5" style="1"/>
    <col min="3841" max="3841" width="8.6640625" style="1" customWidth="1"/>
    <col min="3842" max="3842" width="3.6640625" style="1" customWidth="1"/>
    <col min="3843" max="3843" width="40.6640625" style="1" customWidth="1"/>
    <col min="3844" max="3844" width="8.5" style="1" customWidth="1"/>
    <col min="3845" max="3845" width="3.5" style="1" customWidth="1"/>
    <col min="3846" max="3846" width="40.6640625" style="1" customWidth="1"/>
    <col min="3847" max="3847" width="8.5" style="1" customWidth="1"/>
    <col min="3848" max="3848" width="5.33203125" style="1" customWidth="1"/>
    <col min="3849" max="3849" width="40.6640625" style="1" customWidth="1"/>
    <col min="3850" max="3850" width="8.83203125" style="1" customWidth="1"/>
    <col min="3851" max="3851" width="3.83203125" style="1" customWidth="1"/>
    <col min="3852" max="3852" width="40.6640625" style="1" customWidth="1"/>
    <col min="3853" max="3853" width="8.33203125" style="1" customWidth="1"/>
    <col min="3854" max="3854" width="4.1640625" style="1" customWidth="1"/>
    <col min="3855" max="3855" width="40.6640625" style="1" customWidth="1"/>
    <col min="3856" max="3856" width="8.6640625" style="1" customWidth="1"/>
    <col min="3857" max="3857" width="4" style="1" customWidth="1"/>
    <col min="3858" max="3858" width="40.6640625" style="1" customWidth="1"/>
    <col min="3859" max="3859" width="8.6640625" style="1" customWidth="1"/>
    <col min="3860" max="3860" width="3.33203125" style="1" customWidth="1"/>
    <col min="3861" max="3861" width="40.6640625" style="1" customWidth="1"/>
    <col min="3862" max="3862" width="8.83203125" style="1" customWidth="1"/>
    <col min="3863" max="3863" width="5.1640625" style="1" customWidth="1"/>
    <col min="3864" max="3864" width="40.6640625" style="1" customWidth="1"/>
    <col min="3865" max="3865" width="9.5" style="1" customWidth="1"/>
    <col min="3866" max="3866" width="5.83203125" style="1" customWidth="1"/>
    <col min="3867" max="3867" width="40.6640625" style="1" customWidth="1"/>
    <col min="3868" max="3868" width="9" style="1" customWidth="1"/>
    <col min="3869" max="3869" width="5.83203125" style="1" customWidth="1"/>
    <col min="3870" max="3870" width="40.6640625" style="1" customWidth="1"/>
    <col min="3871" max="3871" width="9.33203125" style="1" customWidth="1"/>
    <col min="3872" max="3872" width="4.6640625" style="1" customWidth="1"/>
    <col min="3873" max="3873" width="40.6640625" style="1" customWidth="1"/>
    <col min="3874" max="3874" width="9" style="1" customWidth="1"/>
    <col min="3875" max="3875" width="6.5" style="1" customWidth="1"/>
    <col min="3876" max="3876" width="40.6640625" style="1" customWidth="1"/>
    <col min="3877" max="4096" width="11.5" style="1"/>
    <col min="4097" max="4097" width="8.6640625" style="1" customWidth="1"/>
    <col min="4098" max="4098" width="3.6640625" style="1" customWidth="1"/>
    <col min="4099" max="4099" width="40.6640625" style="1" customWidth="1"/>
    <col min="4100" max="4100" width="8.5" style="1" customWidth="1"/>
    <col min="4101" max="4101" width="3.5" style="1" customWidth="1"/>
    <col min="4102" max="4102" width="40.6640625" style="1" customWidth="1"/>
    <col min="4103" max="4103" width="8.5" style="1" customWidth="1"/>
    <col min="4104" max="4104" width="5.33203125" style="1" customWidth="1"/>
    <col min="4105" max="4105" width="40.6640625" style="1" customWidth="1"/>
    <col min="4106" max="4106" width="8.83203125" style="1" customWidth="1"/>
    <col min="4107" max="4107" width="3.83203125" style="1" customWidth="1"/>
    <col min="4108" max="4108" width="40.6640625" style="1" customWidth="1"/>
    <col min="4109" max="4109" width="8.33203125" style="1" customWidth="1"/>
    <col min="4110" max="4110" width="4.1640625" style="1" customWidth="1"/>
    <col min="4111" max="4111" width="40.6640625" style="1" customWidth="1"/>
    <col min="4112" max="4112" width="8.6640625" style="1" customWidth="1"/>
    <col min="4113" max="4113" width="4" style="1" customWidth="1"/>
    <col min="4114" max="4114" width="40.6640625" style="1" customWidth="1"/>
    <col min="4115" max="4115" width="8.6640625" style="1" customWidth="1"/>
    <col min="4116" max="4116" width="3.33203125" style="1" customWidth="1"/>
    <col min="4117" max="4117" width="40.6640625" style="1" customWidth="1"/>
    <col min="4118" max="4118" width="8.83203125" style="1" customWidth="1"/>
    <col min="4119" max="4119" width="5.1640625" style="1" customWidth="1"/>
    <col min="4120" max="4120" width="40.6640625" style="1" customWidth="1"/>
    <col min="4121" max="4121" width="9.5" style="1" customWidth="1"/>
    <col min="4122" max="4122" width="5.83203125" style="1" customWidth="1"/>
    <col min="4123" max="4123" width="40.6640625" style="1" customWidth="1"/>
    <col min="4124" max="4124" width="9" style="1" customWidth="1"/>
    <col min="4125" max="4125" width="5.83203125" style="1" customWidth="1"/>
    <col min="4126" max="4126" width="40.6640625" style="1" customWidth="1"/>
    <col min="4127" max="4127" width="9.33203125" style="1" customWidth="1"/>
    <col min="4128" max="4128" width="4.6640625" style="1" customWidth="1"/>
    <col min="4129" max="4129" width="40.6640625" style="1" customWidth="1"/>
    <col min="4130" max="4130" width="9" style="1" customWidth="1"/>
    <col min="4131" max="4131" width="6.5" style="1" customWidth="1"/>
    <col min="4132" max="4132" width="40.6640625" style="1" customWidth="1"/>
    <col min="4133" max="4352" width="11.5" style="1"/>
    <col min="4353" max="4353" width="8.6640625" style="1" customWidth="1"/>
    <col min="4354" max="4354" width="3.6640625" style="1" customWidth="1"/>
    <col min="4355" max="4355" width="40.6640625" style="1" customWidth="1"/>
    <col min="4356" max="4356" width="8.5" style="1" customWidth="1"/>
    <col min="4357" max="4357" width="3.5" style="1" customWidth="1"/>
    <col min="4358" max="4358" width="40.6640625" style="1" customWidth="1"/>
    <col min="4359" max="4359" width="8.5" style="1" customWidth="1"/>
    <col min="4360" max="4360" width="5.33203125" style="1" customWidth="1"/>
    <col min="4361" max="4361" width="40.6640625" style="1" customWidth="1"/>
    <col min="4362" max="4362" width="8.83203125" style="1" customWidth="1"/>
    <col min="4363" max="4363" width="3.83203125" style="1" customWidth="1"/>
    <col min="4364" max="4364" width="40.6640625" style="1" customWidth="1"/>
    <col min="4365" max="4365" width="8.33203125" style="1" customWidth="1"/>
    <col min="4366" max="4366" width="4.1640625" style="1" customWidth="1"/>
    <col min="4367" max="4367" width="40.6640625" style="1" customWidth="1"/>
    <col min="4368" max="4368" width="8.6640625" style="1" customWidth="1"/>
    <col min="4369" max="4369" width="4" style="1" customWidth="1"/>
    <col min="4370" max="4370" width="40.6640625" style="1" customWidth="1"/>
    <col min="4371" max="4371" width="8.6640625" style="1" customWidth="1"/>
    <col min="4372" max="4372" width="3.33203125" style="1" customWidth="1"/>
    <col min="4373" max="4373" width="40.6640625" style="1" customWidth="1"/>
    <col min="4374" max="4374" width="8.83203125" style="1" customWidth="1"/>
    <col min="4375" max="4375" width="5.1640625" style="1" customWidth="1"/>
    <col min="4376" max="4376" width="40.6640625" style="1" customWidth="1"/>
    <col min="4377" max="4377" width="9.5" style="1" customWidth="1"/>
    <col min="4378" max="4378" width="5.83203125" style="1" customWidth="1"/>
    <col min="4379" max="4379" width="40.6640625" style="1" customWidth="1"/>
    <col min="4380" max="4380" width="9" style="1" customWidth="1"/>
    <col min="4381" max="4381" width="5.83203125" style="1" customWidth="1"/>
    <col min="4382" max="4382" width="40.6640625" style="1" customWidth="1"/>
    <col min="4383" max="4383" width="9.33203125" style="1" customWidth="1"/>
    <col min="4384" max="4384" width="4.6640625" style="1" customWidth="1"/>
    <col min="4385" max="4385" width="40.6640625" style="1" customWidth="1"/>
    <col min="4386" max="4386" width="9" style="1" customWidth="1"/>
    <col min="4387" max="4387" width="6.5" style="1" customWidth="1"/>
    <col min="4388" max="4388" width="40.6640625" style="1" customWidth="1"/>
    <col min="4389" max="4608" width="11.5" style="1"/>
    <col min="4609" max="4609" width="8.6640625" style="1" customWidth="1"/>
    <col min="4610" max="4610" width="3.6640625" style="1" customWidth="1"/>
    <col min="4611" max="4611" width="40.6640625" style="1" customWidth="1"/>
    <col min="4612" max="4612" width="8.5" style="1" customWidth="1"/>
    <col min="4613" max="4613" width="3.5" style="1" customWidth="1"/>
    <col min="4614" max="4614" width="40.6640625" style="1" customWidth="1"/>
    <col min="4615" max="4615" width="8.5" style="1" customWidth="1"/>
    <col min="4616" max="4616" width="5.33203125" style="1" customWidth="1"/>
    <col min="4617" max="4617" width="40.6640625" style="1" customWidth="1"/>
    <col min="4618" max="4618" width="8.83203125" style="1" customWidth="1"/>
    <col min="4619" max="4619" width="3.83203125" style="1" customWidth="1"/>
    <col min="4620" max="4620" width="40.6640625" style="1" customWidth="1"/>
    <col min="4621" max="4621" width="8.33203125" style="1" customWidth="1"/>
    <col min="4622" max="4622" width="4.1640625" style="1" customWidth="1"/>
    <col min="4623" max="4623" width="40.6640625" style="1" customWidth="1"/>
    <col min="4624" max="4624" width="8.6640625" style="1" customWidth="1"/>
    <col min="4625" max="4625" width="4" style="1" customWidth="1"/>
    <col min="4626" max="4626" width="40.6640625" style="1" customWidth="1"/>
    <col min="4627" max="4627" width="8.6640625" style="1" customWidth="1"/>
    <col min="4628" max="4628" width="3.33203125" style="1" customWidth="1"/>
    <col min="4629" max="4629" width="40.6640625" style="1" customWidth="1"/>
    <col min="4630" max="4630" width="8.83203125" style="1" customWidth="1"/>
    <col min="4631" max="4631" width="5.1640625" style="1" customWidth="1"/>
    <col min="4632" max="4632" width="40.6640625" style="1" customWidth="1"/>
    <col min="4633" max="4633" width="9.5" style="1" customWidth="1"/>
    <col min="4634" max="4634" width="5.83203125" style="1" customWidth="1"/>
    <col min="4635" max="4635" width="40.6640625" style="1" customWidth="1"/>
    <col min="4636" max="4636" width="9" style="1" customWidth="1"/>
    <col min="4637" max="4637" width="5.83203125" style="1" customWidth="1"/>
    <col min="4638" max="4638" width="40.6640625" style="1" customWidth="1"/>
    <col min="4639" max="4639" width="9.33203125" style="1" customWidth="1"/>
    <col min="4640" max="4640" width="4.6640625" style="1" customWidth="1"/>
    <col min="4641" max="4641" width="40.6640625" style="1" customWidth="1"/>
    <col min="4642" max="4642" width="9" style="1" customWidth="1"/>
    <col min="4643" max="4643" width="6.5" style="1" customWidth="1"/>
    <col min="4644" max="4644" width="40.6640625" style="1" customWidth="1"/>
    <col min="4645" max="4864" width="11.5" style="1"/>
    <col min="4865" max="4865" width="8.6640625" style="1" customWidth="1"/>
    <col min="4866" max="4866" width="3.6640625" style="1" customWidth="1"/>
    <col min="4867" max="4867" width="40.6640625" style="1" customWidth="1"/>
    <col min="4868" max="4868" width="8.5" style="1" customWidth="1"/>
    <col min="4869" max="4869" width="3.5" style="1" customWidth="1"/>
    <col min="4870" max="4870" width="40.6640625" style="1" customWidth="1"/>
    <col min="4871" max="4871" width="8.5" style="1" customWidth="1"/>
    <col min="4872" max="4872" width="5.33203125" style="1" customWidth="1"/>
    <col min="4873" max="4873" width="40.6640625" style="1" customWidth="1"/>
    <col min="4874" max="4874" width="8.83203125" style="1" customWidth="1"/>
    <col min="4875" max="4875" width="3.83203125" style="1" customWidth="1"/>
    <col min="4876" max="4876" width="40.6640625" style="1" customWidth="1"/>
    <col min="4877" max="4877" width="8.33203125" style="1" customWidth="1"/>
    <col min="4878" max="4878" width="4.1640625" style="1" customWidth="1"/>
    <col min="4879" max="4879" width="40.6640625" style="1" customWidth="1"/>
    <col min="4880" max="4880" width="8.6640625" style="1" customWidth="1"/>
    <col min="4881" max="4881" width="4" style="1" customWidth="1"/>
    <col min="4882" max="4882" width="40.6640625" style="1" customWidth="1"/>
    <col min="4883" max="4883" width="8.6640625" style="1" customWidth="1"/>
    <col min="4884" max="4884" width="3.33203125" style="1" customWidth="1"/>
    <col min="4885" max="4885" width="40.6640625" style="1" customWidth="1"/>
    <col min="4886" max="4886" width="8.83203125" style="1" customWidth="1"/>
    <col min="4887" max="4887" width="5.1640625" style="1" customWidth="1"/>
    <col min="4888" max="4888" width="40.6640625" style="1" customWidth="1"/>
    <col min="4889" max="4889" width="9.5" style="1" customWidth="1"/>
    <col min="4890" max="4890" width="5.83203125" style="1" customWidth="1"/>
    <col min="4891" max="4891" width="40.6640625" style="1" customWidth="1"/>
    <col min="4892" max="4892" width="9" style="1" customWidth="1"/>
    <col min="4893" max="4893" width="5.83203125" style="1" customWidth="1"/>
    <col min="4894" max="4894" width="40.6640625" style="1" customWidth="1"/>
    <col min="4895" max="4895" width="9.33203125" style="1" customWidth="1"/>
    <col min="4896" max="4896" width="4.6640625" style="1" customWidth="1"/>
    <col min="4897" max="4897" width="40.6640625" style="1" customWidth="1"/>
    <col min="4898" max="4898" width="9" style="1" customWidth="1"/>
    <col min="4899" max="4899" width="6.5" style="1" customWidth="1"/>
    <col min="4900" max="4900" width="40.6640625" style="1" customWidth="1"/>
    <col min="4901" max="5120" width="11.5" style="1"/>
    <col min="5121" max="5121" width="8.6640625" style="1" customWidth="1"/>
    <col min="5122" max="5122" width="3.6640625" style="1" customWidth="1"/>
    <col min="5123" max="5123" width="40.6640625" style="1" customWidth="1"/>
    <col min="5124" max="5124" width="8.5" style="1" customWidth="1"/>
    <col min="5125" max="5125" width="3.5" style="1" customWidth="1"/>
    <col min="5126" max="5126" width="40.6640625" style="1" customWidth="1"/>
    <col min="5127" max="5127" width="8.5" style="1" customWidth="1"/>
    <col min="5128" max="5128" width="5.33203125" style="1" customWidth="1"/>
    <col min="5129" max="5129" width="40.6640625" style="1" customWidth="1"/>
    <col min="5130" max="5130" width="8.83203125" style="1" customWidth="1"/>
    <col min="5131" max="5131" width="3.83203125" style="1" customWidth="1"/>
    <col min="5132" max="5132" width="40.6640625" style="1" customWidth="1"/>
    <col min="5133" max="5133" width="8.33203125" style="1" customWidth="1"/>
    <col min="5134" max="5134" width="4.1640625" style="1" customWidth="1"/>
    <col min="5135" max="5135" width="40.6640625" style="1" customWidth="1"/>
    <col min="5136" max="5136" width="8.6640625" style="1" customWidth="1"/>
    <col min="5137" max="5137" width="4" style="1" customWidth="1"/>
    <col min="5138" max="5138" width="40.6640625" style="1" customWidth="1"/>
    <col min="5139" max="5139" width="8.6640625" style="1" customWidth="1"/>
    <col min="5140" max="5140" width="3.33203125" style="1" customWidth="1"/>
    <col min="5141" max="5141" width="40.6640625" style="1" customWidth="1"/>
    <col min="5142" max="5142" width="8.83203125" style="1" customWidth="1"/>
    <col min="5143" max="5143" width="5.1640625" style="1" customWidth="1"/>
    <col min="5144" max="5144" width="40.6640625" style="1" customWidth="1"/>
    <col min="5145" max="5145" width="9.5" style="1" customWidth="1"/>
    <col min="5146" max="5146" width="5.83203125" style="1" customWidth="1"/>
    <col min="5147" max="5147" width="40.6640625" style="1" customWidth="1"/>
    <col min="5148" max="5148" width="9" style="1" customWidth="1"/>
    <col min="5149" max="5149" width="5.83203125" style="1" customWidth="1"/>
    <col min="5150" max="5150" width="40.6640625" style="1" customWidth="1"/>
    <col min="5151" max="5151" width="9.33203125" style="1" customWidth="1"/>
    <col min="5152" max="5152" width="4.6640625" style="1" customWidth="1"/>
    <col min="5153" max="5153" width="40.6640625" style="1" customWidth="1"/>
    <col min="5154" max="5154" width="9" style="1" customWidth="1"/>
    <col min="5155" max="5155" width="6.5" style="1" customWidth="1"/>
    <col min="5156" max="5156" width="40.6640625" style="1" customWidth="1"/>
    <col min="5157" max="5376" width="11.5" style="1"/>
    <col min="5377" max="5377" width="8.6640625" style="1" customWidth="1"/>
    <col min="5378" max="5378" width="3.6640625" style="1" customWidth="1"/>
    <col min="5379" max="5379" width="40.6640625" style="1" customWidth="1"/>
    <col min="5380" max="5380" width="8.5" style="1" customWidth="1"/>
    <col min="5381" max="5381" width="3.5" style="1" customWidth="1"/>
    <col min="5382" max="5382" width="40.6640625" style="1" customWidth="1"/>
    <col min="5383" max="5383" width="8.5" style="1" customWidth="1"/>
    <col min="5384" max="5384" width="5.33203125" style="1" customWidth="1"/>
    <col min="5385" max="5385" width="40.6640625" style="1" customWidth="1"/>
    <col min="5386" max="5386" width="8.83203125" style="1" customWidth="1"/>
    <col min="5387" max="5387" width="3.83203125" style="1" customWidth="1"/>
    <col min="5388" max="5388" width="40.6640625" style="1" customWidth="1"/>
    <col min="5389" max="5389" width="8.33203125" style="1" customWidth="1"/>
    <col min="5390" max="5390" width="4.1640625" style="1" customWidth="1"/>
    <col min="5391" max="5391" width="40.6640625" style="1" customWidth="1"/>
    <col min="5392" max="5392" width="8.6640625" style="1" customWidth="1"/>
    <col min="5393" max="5393" width="4" style="1" customWidth="1"/>
    <col min="5394" max="5394" width="40.6640625" style="1" customWidth="1"/>
    <col min="5395" max="5395" width="8.6640625" style="1" customWidth="1"/>
    <col min="5396" max="5396" width="3.33203125" style="1" customWidth="1"/>
    <col min="5397" max="5397" width="40.6640625" style="1" customWidth="1"/>
    <col min="5398" max="5398" width="8.83203125" style="1" customWidth="1"/>
    <col min="5399" max="5399" width="5.1640625" style="1" customWidth="1"/>
    <col min="5400" max="5400" width="40.6640625" style="1" customWidth="1"/>
    <col min="5401" max="5401" width="9.5" style="1" customWidth="1"/>
    <col min="5402" max="5402" width="5.83203125" style="1" customWidth="1"/>
    <col min="5403" max="5403" width="40.6640625" style="1" customWidth="1"/>
    <col min="5404" max="5404" width="9" style="1" customWidth="1"/>
    <col min="5405" max="5405" width="5.83203125" style="1" customWidth="1"/>
    <col min="5406" max="5406" width="40.6640625" style="1" customWidth="1"/>
    <col min="5407" max="5407" width="9.33203125" style="1" customWidth="1"/>
    <col min="5408" max="5408" width="4.6640625" style="1" customWidth="1"/>
    <col min="5409" max="5409" width="40.6640625" style="1" customWidth="1"/>
    <col min="5410" max="5410" width="9" style="1" customWidth="1"/>
    <col min="5411" max="5411" width="6.5" style="1" customWidth="1"/>
    <col min="5412" max="5412" width="40.6640625" style="1" customWidth="1"/>
    <col min="5413" max="5632" width="11.5" style="1"/>
    <col min="5633" max="5633" width="8.6640625" style="1" customWidth="1"/>
    <col min="5634" max="5634" width="3.6640625" style="1" customWidth="1"/>
    <col min="5635" max="5635" width="40.6640625" style="1" customWidth="1"/>
    <col min="5636" max="5636" width="8.5" style="1" customWidth="1"/>
    <col min="5637" max="5637" width="3.5" style="1" customWidth="1"/>
    <col min="5638" max="5638" width="40.6640625" style="1" customWidth="1"/>
    <col min="5639" max="5639" width="8.5" style="1" customWidth="1"/>
    <col min="5640" max="5640" width="5.33203125" style="1" customWidth="1"/>
    <col min="5641" max="5641" width="40.6640625" style="1" customWidth="1"/>
    <col min="5642" max="5642" width="8.83203125" style="1" customWidth="1"/>
    <col min="5643" max="5643" width="3.83203125" style="1" customWidth="1"/>
    <col min="5644" max="5644" width="40.6640625" style="1" customWidth="1"/>
    <col min="5645" max="5645" width="8.33203125" style="1" customWidth="1"/>
    <col min="5646" max="5646" width="4.1640625" style="1" customWidth="1"/>
    <col min="5647" max="5647" width="40.6640625" style="1" customWidth="1"/>
    <col min="5648" max="5648" width="8.6640625" style="1" customWidth="1"/>
    <col min="5649" max="5649" width="4" style="1" customWidth="1"/>
    <col min="5650" max="5650" width="40.6640625" style="1" customWidth="1"/>
    <col min="5651" max="5651" width="8.6640625" style="1" customWidth="1"/>
    <col min="5652" max="5652" width="3.33203125" style="1" customWidth="1"/>
    <col min="5653" max="5653" width="40.6640625" style="1" customWidth="1"/>
    <col min="5654" max="5654" width="8.83203125" style="1" customWidth="1"/>
    <col min="5655" max="5655" width="5.1640625" style="1" customWidth="1"/>
    <col min="5656" max="5656" width="40.6640625" style="1" customWidth="1"/>
    <col min="5657" max="5657" width="9.5" style="1" customWidth="1"/>
    <col min="5658" max="5658" width="5.83203125" style="1" customWidth="1"/>
    <col min="5659" max="5659" width="40.6640625" style="1" customWidth="1"/>
    <col min="5660" max="5660" width="9" style="1" customWidth="1"/>
    <col min="5661" max="5661" width="5.83203125" style="1" customWidth="1"/>
    <col min="5662" max="5662" width="40.6640625" style="1" customWidth="1"/>
    <col min="5663" max="5663" width="9.33203125" style="1" customWidth="1"/>
    <col min="5664" max="5664" width="4.6640625" style="1" customWidth="1"/>
    <col min="5665" max="5665" width="40.6640625" style="1" customWidth="1"/>
    <col min="5666" max="5666" width="9" style="1" customWidth="1"/>
    <col min="5667" max="5667" width="6.5" style="1" customWidth="1"/>
    <col min="5668" max="5668" width="40.6640625" style="1" customWidth="1"/>
    <col min="5669" max="5888" width="11.5" style="1"/>
    <col min="5889" max="5889" width="8.6640625" style="1" customWidth="1"/>
    <col min="5890" max="5890" width="3.6640625" style="1" customWidth="1"/>
    <col min="5891" max="5891" width="40.6640625" style="1" customWidth="1"/>
    <col min="5892" max="5892" width="8.5" style="1" customWidth="1"/>
    <col min="5893" max="5893" width="3.5" style="1" customWidth="1"/>
    <col min="5894" max="5894" width="40.6640625" style="1" customWidth="1"/>
    <col min="5895" max="5895" width="8.5" style="1" customWidth="1"/>
    <col min="5896" max="5896" width="5.33203125" style="1" customWidth="1"/>
    <col min="5897" max="5897" width="40.6640625" style="1" customWidth="1"/>
    <col min="5898" max="5898" width="8.83203125" style="1" customWidth="1"/>
    <col min="5899" max="5899" width="3.83203125" style="1" customWidth="1"/>
    <col min="5900" max="5900" width="40.6640625" style="1" customWidth="1"/>
    <col min="5901" max="5901" width="8.33203125" style="1" customWidth="1"/>
    <col min="5902" max="5902" width="4.1640625" style="1" customWidth="1"/>
    <col min="5903" max="5903" width="40.6640625" style="1" customWidth="1"/>
    <col min="5904" max="5904" width="8.6640625" style="1" customWidth="1"/>
    <col min="5905" max="5905" width="4" style="1" customWidth="1"/>
    <col min="5906" max="5906" width="40.6640625" style="1" customWidth="1"/>
    <col min="5907" max="5907" width="8.6640625" style="1" customWidth="1"/>
    <col min="5908" max="5908" width="3.33203125" style="1" customWidth="1"/>
    <col min="5909" max="5909" width="40.6640625" style="1" customWidth="1"/>
    <col min="5910" max="5910" width="8.83203125" style="1" customWidth="1"/>
    <col min="5911" max="5911" width="5.1640625" style="1" customWidth="1"/>
    <col min="5912" max="5912" width="40.6640625" style="1" customWidth="1"/>
    <col min="5913" max="5913" width="9.5" style="1" customWidth="1"/>
    <col min="5914" max="5914" width="5.83203125" style="1" customWidth="1"/>
    <col min="5915" max="5915" width="40.6640625" style="1" customWidth="1"/>
    <col min="5916" max="5916" width="9" style="1" customWidth="1"/>
    <col min="5917" max="5917" width="5.83203125" style="1" customWidth="1"/>
    <col min="5918" max="5918" width="40.6640625" style="1" customWidth="1"/>
    <col min="5919" max="5919" width="9.33203125" style="1" customWidth="1"/>
    <col min="5920" max="5920" width="4.6640625" style="1" customWidth="1"/>
    <col min="5921" max="5921" width="40.6640625" style="1" customWidth="1"/>
    <col min="5922" max="5922" width="9" style="1" customWidth="1"/>
    <col min="5923" max="5923" width="6.5" style="1" customWidth="1"/>
    <col min="5924" max="5924" width="40.6640625" style="1" customWidth="1"/>
    <col min="5925" max="6144" width="11.5" style="1"/>
    <col min="6145" max="6145" width="8.6640625" style="1" customWidth="1"/>
    <col min="6146" max="6146" width="3.6640625" style="1" customWidth="1"/>
    <col min="6147" max="6147" width="40.6640625" style="1" customWidth="1"/>
    <col min="6148" max="6148" width="8.5" style="1" customWidth="1"/>
    <col min="6149" max="6149" width="3.5" style="1" customWidth="1"/>
    <col min="6150" max="6150" width="40.6640625" style="1" customWidth="1"/>
    <col min="6151" max="6151" width="8.5" style="1" customWidth="1"/>
    <col min="6152" max="6152" width="5.33203125" style="1" customWidth="1"/>
    <col min="6153" max="6153" width="40.6640625" style="1" customWidth="1"/>
    <col min="6154" max="6154" width="8.83203125" style="1" customWidth="1"/>
    <col min="6155" max="6155" width="3.83203125" style="1" customWidth="1"/>
    <col min="6156" max="6156" width="40.6640625" style="1" customWidth="1"/>
    <col min="6157" max="6157" width="8.33203125" style="1" customWidth="1"/>
    <col min="6158" max="6158" width="4.1640625" style="1" customWidth="1"/>
    <col min="6159" max="6159" width="40.6640625" style="1" customWidth="1"/>
    <col min="6160" max="6160" width="8.6640625" style="1" customWidth="1"/>
    <col min="6161" max="6161" width="4" style="1" customWidth="1"/>
    <col min="6162" max="6162" width="40.6640625" style="1" customWidth="1"/>
    <col min="6163" max="6163" width="8.6640625" style="1" customWidth="1"/>
    <col min="6164" max="6164" width="3.33203125" style="1" customWidth="1"/>
    <col min="6165" max="6165" width="40.6640625" style="1" customWidth="1"/>
    <col min="6166" max="6166" width="8.83203125" style="1" customWidth="1"/>
    <col min="6167" max="6167" width="5.1640625" style="1" customWidth="1"/>
    <col min="6168" max="6168" width="40.6640625" style="1" customWidth="1"/>
    <col min="6169" max="6169" width="9.5" style="1" customWidth="1"/>
    <col min="6170" max="6170" width="5.83203125" style="1" customWidth="1"/>
    <col min="6171" max="6171" width="40.6640625" style="1" customWidth="1"/>
    <col min="6172" max="6172" width="9" style="1" customWidth="1"/>
    <col min="6173" max="6173" width="5.83203125" style="1" customWidth="1"/>
    <col min="6174" max="6174" width="40.6640625" style="1" customWidth="1"/>
    <col min="6175" max="6175" width="9.33203125" style="1" customWidth="1"/>
    <col min="6176" max="6176" width="4.6640625" style="1" customWidth="1"/>
    <col min="6177" max="6177" width="40.6640625" style="1" customWidth="1"/>
    <col min="6178" max="6178" width="9" style="1" customWidth="1"/>
    <col min="6179" max="6179" width="6.5" style="1" customWidth="1"/>
    <col min="6180" max="6180" width="40.6640625" style="1" customWidth="1"/>
    <col min="6181" max="6400" width="11.5" style="1"/>
    <col min="6401" max="6401" width="8.6640625" style="1" customWidth="1"/>
    <col min="6402" max="6402" width="3.6640625" style="1" customWidth="1"/>
    <col min="6403" max="6403" width="40.6640625" style="1" customWidth="1"/>
    <col min="6404" max="6404" width="8.5" style="1" customWidth="1"/>
    <col min="6405" max="6405" width="3.5" style="1" customWidth="1"/>
    <col min="6406" max="6406" width="40.6640625" style="1" customWidth="1"/>
    <col min="6407" max="6407" width="8.5" style="1" customWidth="1"/>
    <col min="6408" max="6408" width="5.33203125" style="1" customWidth="1"/>
    <col min="6409" max="6409" width="40.6640625" style="1" customWidth="1"/>
    <col min="6410" max="6410" width="8.83203125" style="1" customWidth="1"/>
    <col min="6411" max="6411" width="3.83203125" style="1" customWidth="1"/>
    <col min="6412" max="6412" width="40.6640625" style="1" customWidth="1"/>
    <col min="6413" max="6413" width="8.33203125" style="1" customWidth="1"/>
    <col min="6414" max="6414" width="4.1640625" style="1" customWidth="1"/>
    <col min="6415" max="6415" width="40.6640625" style="1" customWidth="1"/>
    <col min="6416" max="6416" width="8.6640625" style="1" customWidth="1"/>
    <col min="6417" max="6417" width="4" style="1" customWidth="1"/>
    <col min="6418" max="6418" width="40.6640625" style="1" customWidth="1"/>
    <col min="6419" max="6419" width="8.6640625" style="1" customWidth="1"/>
    <col min="6420" max="6420" width="3.33203125" style="1" customWidth="1"/>
    <col min="6421" max="6421" width="40.6640625" style="1" customWidth="1"/>
    <col min="6422" max="6422" width="8.83203125" style="1" customWidth="1"/>
    <col min="6423" max="6423" width="5.1640625" style="1" customWidth="1"/>
    <col min="6424" max="6424" width="40.6640625" style="1" customWidth="1"/>
    <col min="6425" max="6425" width="9.5" style="1" customWidth="1"/>
    <col min="6426" max="6426" width="5.83203125" style="1" customWidth="1"/>
    <col min="6427" max="6427" width="40.6640625" style="1" customWidth="1"/>
    <col min="6428" max="6428" width="9" style="1" customWidth="1"/>
    <col min="6429" max="6429" width="5.83203125" style="1" customWidth="1"/>
    <col min="6430" max="6430" width="40.6640625" style="1" customWidth="1"/>
    <col min="6431" max="6431" width="9.33203125" style="1" customWidth="1"/>
    <col min="6432" max="6432" width="4.6640625" style="1" customWidth="1"/>
    <col min="6433" max="6433" width="40.6640625" style="1" customWidth="1"/>
    <col min="6434" max="6434" width="9" style="1" customWidth="1"/>
    <col min="6435" max="6435" width="6.5" style="1" customWidth="1"/>
    <col min="6436" max="6436" width="40.6640625" style="1" customWidth="1"/>
    <col min="6437" max="6656" width="11.5" style="1"/>
    <col min="6657" max="6657" width="8.6640625" style="1" customWidth="1"/>
    <col min="6658" max="6658" width="3.6640625" style="1" customWidth="1"/>
    <col min="6659" max="6659" width="40.6640625" style="1" customWidth="1"/>
    <col min="6660" max="6660" width="8.5" style="1" customWidth="1"/>
    <col min="6661" max="6661" width="3.5" style="1" customWidth="1"/>
    <col min="6662" max="6662" width="40.6640625" style="1" customWidth="1"/>
    <col min="6663" max="6663" width="8.5" style="1" customWidth="1"/>
    <col min="6664" max="6664" width="5.33203125" style="1" customWidth="1"/>
    <col min="6665" max="6665" width="40.6640625" style="1" customWidth="1"/>
    <col min="6666" max="6666" width="8.83203125" style="1" customWidth="1"/>
    <col min="6667" max="6667" width="3.83203125" style="1" customWidth="1"/>
    <col min="6668" max="6668" width="40.6640625" style="1" customWidth="1"/>
    <col min="6669" max="6669" width="8.33203125" style="1" customWidth="1"/>
    <col min="6670" max="6670" width="4.1640625" style="1" customWidth="1"/>
    <col min="6671" max="6671" width="40.6640625" style="1" customWidth="1"/>
    <col min="6672" max="6672" width="8.6640625" style="1" customWidth="1"/>
    <col min="6673" max="6673" width="4" style="1" customWidth="1"/>
    <col min="6674" max="6674" width="40.6640625" style="1" customWidth="1"/>
    <col min="6675" max="6675" width="8.6640625" style="1" customWidth="1"/>
    <col min="6676" max="6676" width="3.33203125" style="1" customWidth="1"/>
    <col min="6677" max="6677" width="40.6640625" style="1" customWidth="1"/>
    <col min="6678" max="6678" width="8.83203125" style="1" customWidth="1"/>
    <col min="6679" max="6679" width="5.1640625" style="1" customWidth="1"/>
    <col min="6680" max="6680" width="40.6640625" style="1" customWidth="1"/>
    <col min="6681" max="6681" width="9.5" style="1" customWidth="1"/>
    <col min="6682" max="6682" width="5.83203125" style="1" customWidth="1"/>
    <col min="6683" max="6683" width="40.6640625" style="1" customWidth="1"/>
    <col min="6684" max="6684" width="9" style="1" customWidth="1"/>
    <col min="6685" max="6685" width="5.83203125" style="1" customWidth="1"/>
    <col min="6686" max="6686" width="40.6640625" style="1" customWidth="1"/>
    <col min="6687" max="6687" width="9.33203125" style="1" customWidth="1"/>
    <col min="6688" max="6688" width="4.6640625" style="1" customWidth="1"/>
    <col min="6689" max="6689" width="40.6640625" style="1" customWidth="1"/>
    <col min="6690" max="6690" width="9" style="1" customWidth="1"/>
    <col min="6691" max="6691" width="6.5" style="1" customWidth="1"/>
    <col min="6692" max="6692" width="40.6640625" style="1" customWidth="1"/>
    <col min="6693" max="6912" width="11.5" style="1"/>
    <col min="6913" max="6913" width="8.6640625" style="1" customWidth="1"/>
    <col min="6914" max="6914" width="3.6640625" style="1" customWidth="1"/>
    <col min="6915" max="6915" width="40.6640625" style="1" customWidth="1"/>
    <col min="6916" max="6916" width="8.5" style="1" customWidth="1"/>
    <col min="6917" max="6917" width="3.5" style="1" customWidth="1"/>
    <col min="6918" max="6918" width="40.6640625" style="1" customWidth="1"/>
    <col min="6919" max="6919" width="8.5" style="1" customWidth="1"/>
    <col min="6920" max="6920" width="5.33203125" style="1" customWidth="1"/>
    <col min="6921" max="6921" width="40.6640625" style="1" customWidth="1"/>
    <col min="6922" max="6922" width="8.83203125" style="1" customWidth="1"/>
    <col min="6923" max="6923" width="3.83203125" style="1" customWidth="1"/>
    <col min="6924" max="6924" width="40.6640625" style="1" customWidth="1"/>
    <col min="6925" max="6925" width="8.33203125" style="1" customWidth="1"/>
    <col min="6926" max="6926" width="4.1640625" style="1" customWidth="1"/>
    <col min="6927" max="6927" width="40.6640625" style="1" customWidth="1"/>
    <col min="6928" max="6928" width="8.6640625" style="1" customWidth="1"/>
    <col min="6929" max="6929" width="4" style="1" customWidth="1"/>
    <col min="6930" max="6930" width="40.6640625" style="1" customWidth="1"/>
    <col min="6931" max="6931" width="8.6640625" style="1" customWidth="1"/>
    <col min="6932" max="6932" width="3.33203125" style="1" customWidth="1"/>
    <col min="6933" max="6933" width="40.6640625" style="1" customWidth="1"/>
    <col min="6934" max="6934" width="8.83203125" style="1" customWidth="1"/>
    <col min="6935" max="6935" width="5.1640625" style="1" customWidth="1"/>
    <col min="6936" max="6936" width="40.6640625" style="1" customWidth="1"/>
    <col min="6937" max="6937" width="9.5" style="1" customWidth="1"/>
    <col min="6938" max="6938" width="5.83203125" style="1" customWidth="1"/>
    <col min="6939" max="6939" width="40.6640625" style="1" customWidth="1"/>
    <col min="6940" max="6940" width="9" style="1" customWidth="1"/>
    <col min="6941" max="6941" width="5.83203125" style="1" customWidth="1"/>
    <col min="6942" max="6942" width="40.6640625" style="1" customWidth="1"/>
    <col min="6943" max="6943" width="9.33203125" style="1" customWidth="1"/>
    <col min="6944" max="6944" width="4.6640625" style="1" customWidth="1"/>
    <col min="6945" max="6945" width="40.6640625" style="1" customWidth="1"/>
    <col min="6946" max="6946" width="9" style="1" customWidth="1"/>
    <col min="6947" max="6947" width="6.5" style="1" customWidth="1"/>
    <col min="6948" max="6948" width="40.6640625" style="1" customWidth="1"/>
    <col min="6949" max="7168" width="11.5" style="1"/>
    <col min="7169" max="7169" width="8.6640625" style="1" customWidth="1"/>
    <col min="7170" max="7170" width="3.6640625" style="1" customWidth="1"/>
    <col min="7171" max="7171" width="40.6640625" style="1" customWidth="1"/>
    <col min="7172" max="7172" width="8.5" style="1" customWidth="1"/>
    <col min="7173" max="7173" width="3.5" style="1" customWidth="1"/>
    <col min="7174" max="7174" width="40.6640625" style="1" customWidth="1"/>
    <col min="7175" max="7175" width="8.5" style="1" customWidth="1"/>
    <col min="7176" max="7176" width="5.33203125" style="1" customWidth="1"/>
    <col min="7177" max="7177" width="40.6640625" style="1" customWidth="1"/>
    <col min="7178" max="7178" width="8.83203125" style="1" customWidth="1"/>
    <col min="7179" max="7179" width="3.83203125" style="1" customWidth="1"/>
    <col min="7180" max="7180" width="40.6640625" style="1" customWidth="1"/>
    <col min="7181" max="7181" width="8.33203125" style="1" customWidth="1"/>
    <col min="7182" max="7182" width="4.1640625" style="1" customWidth="1"/>
    <col min="7183" max="7183" width="40.6640625" style="1" customWidth="1"/>
    <col min="7184" max="7184" width="8.6640625" style="1" customWidth="1"/>
    <col min="7185" max="7185" width="4" style="1" customWidth="1"/>
    <col min="7186" max="7186" width="40.6640625" style="1" customWidth="1"/>
    <col min="7187" max="7187" width="8.6640625" style="1" customWidth="1"/>
    <col min="7188" max="7188" width="3.33203125" style="1" customWidth="1"/>
    <col min="7189" max="7189" width="40.6640625" style="1" customWidth="1"/>
    <col min="7190" max="7190" width="8.83203125" style="1" customWidth="1"/>
    <col min="7191" max="7191" width="5.1640625" style="1" customWidth="1"/>
    <col min="7192" max="7192" width="40.6640625" style="1" customWidth="1"/>
    <col min="7193" max="7193" width="9.5" style="1" customWidth="1"/>
    <col min="7194" max="7194" width="5.83203125" style="1" customWidth="1"/>
    <col min="7195" max="7195" width="40.6640625" style="1" customWidth="1"/>
    <col min="7196" max="7196" width="9" style="1" customWidth="1"/>
    <col min="7197" max="7197" width="5.83203125" style="1" customWidth="1"/>
    <col min="7198" max="7198" width="40.6640625" style="1" customWidth="1"/>
    <col min="7199" max="7199" width="9.33203125" style="1" customWidth="1"/>
    <col min="7200" max="7200" width="4.6640625" style="1" customWidth="1"/>
    <col min="7201" max="7201" width="40.6640625" style="1" customWidth="1"/>
    <col min="7202" max="7202" width="9" style="1" customWidth="1"/>
    <col min="7203" max="7203" width="6.5" style="1" customWidth="1"/>
    <col min="7204" max="7204" width="40.6640625" style="1" customWidth="1"/>
    <col min="7205" max="7424" width="11.5" style="1"/>
    <col min="7425" max="7425" width="8.6640625" style="1" customWidth="1"/>
    <col min="7426" max="7426" width="3.6640625" style="1" customWidth="1"/>
    <col min="7427" max="7427" width="40.6640625" style="1" customWidth="1"/>
    <col min="7428" max="7428" width="8.5" style="1" customWidth="1"/>
    <col min="7429" max="7429" width="3.5" style="1" customWidth="1"/>
    <col min="7430" max="7430" width="40.6640625" style="1" customWidth="1"/>
    <col min="7431" max="7431" width="8.5" style="1" customWidth="1"/>
    <col min="7432" max="7432" width="5.33203125" style="1" customWidth="1"/>
    <col min="7433" max="7433" width="40.6640625" style="1" customWidth="1"/>
    <col min="7434" max="7434" width="8.83203125" style="1" customWidth="1"/>
    <col min="7435" max="7435" width="3.83203125" style="1" customWidth="1"/>
    <col min="7436" max="7436" width="40.6640625" style="1" customWidth="1"/>
    <col min="7437" max="7437" width="8.33203125" style="1" customWidth="1"/>
    <col min="7438" max="7438" width="4.1640625" style="1" customWidth="1"/>
    <col min="7439" max="7439" width="40.6640625" style="1" customWidth="1"/>
    <col min="7440" max="7440" width="8.6640625" style="1" customWidth="1"/>
    <col min="7441" max="7441" width="4" style="1" customWidth="1"/>
    <col min="7442" max="7442" width="40.6640625" style="1" customWidth="1"/>
    <col min="7443" max="7443" width="8.6640625" style="1" customWidth="1"/>
    <col min="7444" max="7444" width="3.33203125" style="1" customWidth="1"/>
    <col min="7445" max="7445" width="40.6640625" style="1" customWidth="1"/>
    <col min="7446" max="7446" width="8.83203125" style="1" customWidth="1"/>
    <col min="7447" max="7447" width="5.1640625" style="1" customWidth="1"/>
    <col min="7448" max="7448" width="40.6640625" style="1" customWidth="1"/>
    <col min="7449" max="7449" width="9.5" style="1" customWidth="1"/>
    <col min="7450" max="7450" width="5.83203125" style="1" customWidth="1"/>
    <col min="7451" max="7451" width="40.6640625" style="1" customWidth="1"/>
    <col min="7452" max="7452" width="9" style="1" customWidth="1"/>
    <col min="7453" max="7453" width="5.83203125" style="1" customWidth="1"/>
    <col min="7454" max="7454" width="40.6640625" style="1" customWidth="1"/>
    <col min="7455" max="7455" width="9.33203125" style="1" customWidth="1"/>
    <col min="7456" max="7456" width="4.6640625" style="1" customWidth="1"/>
    <col min="7457" max="7457" width="40.6640625" style="1" customWidth="1"/>
    <col min="7458" max="7458" width="9" style="1" customWidth="1"/>
    <col min="7459" max="7459" width="6.5" style="1" customWidth="1"/>
    <col min="7460" max="7460" width="40.6640625" style="1" customWidth="1"/>
    <col min="7461" max="7680" width="11.5" style="1"/>
    <col min="7681" max="7681" width="8.6640625" style="1" customWidth="1"/>
    <col min="7682" max="7682" width="3.6640625" style="1" customWidth="1"/>
    <col min="7683" max="7683" width="40.6640625" style="1" customWidth="1"/>
    <col min="7684" max="7684" width="8.5" style="1" customWidth="1"/>
    <col min="7685" max="7685" width="3.5" style="1" customWidth="1"/>
    <col min="7686" max="7686" width="40.6640625" style="1" customWidth="1"/>
    <col min="7687" max="7687" width="8.5" style="1" customWidth="1"/>
    <col min="7688" max="7688" width="5.33203125" style="1" customWidth="1"/>
    <col min="7689" max="7689" width="40.6640625" style="1" customWidth="1"/>
    <col min="7690" max="7690" width="8.83203125" style="1" customWidth="1"/>
    <col min="7691" max="7691" width="3.83203125" style="1" customWidth="1"/>
    <col min="7692" max="7692" width="40.6640625" style="1" customWidth="1"/>
    <col min="7693" max="7693" width="8.33203125" style="1" customWidth="1"/>
    <col min="7694" max="7694" width="4.1640625" style="1" customWidth="1"/>
    <col min="7695" max="7695" width="40.6640625" style="1" customWidth="1"/>
    <col min="7696" max="7696" width="8.6640625" style="1" customWidth="1"/>
    <col min="7697" max="7697" width="4" style="1" customWidth="1"/>
    <col min="7698" max="7698" width="40.6640625" style="1" customWidth="1"/>
    <col min="7699" max="7699" width="8.6640625" style="1" customWidth="1"/>
    <col min="7700" max="7700" width="3.33203125" style="1" customWidth="1"/>
    <col min="7701" max="7701" width="40.6640625" style="1" customWidth="1"/>
    <col min="7702" max="7702" width="8.83203125" style="1" customWidth="1"/>
    <col min="7703" max="7703" width="5.1640625" style="1" customWidth="1"/>
    <col min="7704" max="7704" width="40.6640625" style="1" customWidth="1"/>
    <col min="7705" max="7705" width="9.5" style="1" customWidth="1"/>
    <col min="7706" max="7706" width="5.83203125" style="1" customWidth="1"/>
    <col min="7707" max="7707" width="40.6640625" style="1" customWidth="1"/>
    <col min="7708" max="7708" width="9" style="1" customWidth="1"/>
    <col min="7709" max="7709" width="5.83203125" style="1" customWidth="1"/>
    <col min="7710" max="7710" width="40.6640625" style="1" customWidth="1"/>
    <col min="7711" max="7711" width="9.33203125" style="1" customWidth="1"/>
    <col min="7712" max="7712" width="4.6640625" style="1" customWidth="1"/>
    <col min="7713" max="7713" width="40.6640625" style="1" customWidth="1"/>
    <col min="7714" max="7714" width="9" style="1" customWidth="1"/>
    <col min="7715" max="7715" width="6.5" style="1" customWidth="1"/>
    <col min="7716" max="7716" width="40.6640625" style="1" customWidth="1"/>
    <col min="7717" max="7936" width="11.5" style="1"/>
    <col min="7937" max="7937" width="8.6640625" style="1" customWidth="1"/>
    <col min="7938" max="7938" width="3.6640625" style="1" customWidth="1"/>
    <col min="7939" max="7939" width="40.6640625" style="1" customWidth="1"/>
    <col min="7940" max="7940" width="8.5" style="1" customWidth="1"/>
    <col min="7941" max="7941" width="3.5" style="1" customWidth="1"/>
    <col min="7942" max="7942" width="40.6640625" style="1" customWidth="1"/>
    <col min="7943" max="7943" width="8.5" style="1" customWidth="1"/>
    <col min="7944" max="7944" width="5.33203125" style="1" customWidth="1"/>
    <col min="7945" max="7945" width="40.6640625" style="1" customWidth="1"/>
    <col min="7946" max="7946" width="8.83203125" style="1" customWidth="1"/>
    <col min="7947" max="7947" width="3.83203125" style="1" customWidth="1"/>
    <col min="7948" max="7948" width="40.6640625" style="1" customWidth="1"/>
    <col min="7949" max="7949" width="8.33203125" style="1" customWidth="1"/>
    <col min="7950" max="7950" width="4.1640625" style="1" customWidth="1"/>
    <col min="7951" max="7951" width="40.6640625" style="1" customWidth="1"/>
    <col min="7952" max="7952" width="8.6640625" style="1" customWidth="1"/>
    <col min="7953" max="7953" width="4" style="1" customWidth="1"/>
    <col min="7954" max="7954" width="40.6640625" style="1" customWidth="1"/>
    <col min="7955" max="7955" width="8.6640625" style="1" customWidth="1"/>
    <col min="7956" max="7956" width="3.33203125" style="1" customWidth="1"/>
    <col min="7957" max="7957" width="40.6640625" style="1" customWidth="1"/>
    <col min="7958" max="7958" width="8.83203125" style="1" customWidth="1"/>
    <col min="7959" max="7959" width="5.1640625" style="1" customWidth="1"/>
    <col min="7960" max="7960" width="40.6640625" style="1" customWidth="1"/>
    <col min="7961" max="7961" width="9.5" style="1" customWidth="1"/>
    <col min="7962" max="7962" width="5.83203125" style="1" customWidth="1"/>
    <col min="7963" max="7963" width="40.6640625" style="1" customWidth="1"/>
    <col min="7964" max="7964" width="9" style="1" customWidth="1"/>
    <col min="7965" max="7965" width="5.83203125" style="1" customWidth="1"/>
    <col min="7966" max="7966" width="40.6640625" style="1" customWidth="1"/>
    <col min="7967" max="7967" width="9.33203125" style="1" customWidth="1"/>
    <col min="7968" max="7968" width="4.6640625" style="1" customWidth="1"/>
    <col min="7969" max="7969" width="40.6640625" style="1" customWidth="1"/>
    <col min="7970" max="7970" width="9" style="1" customWidth="1"/>
    <col min="7971" max="7971" width="6.5" style="1" customWidth="1"/>
    <col min="7972" max="7972" width="40.6640625" style="1" customWidth="1"/>
    <col min="7973" max="8192" width="11.5" style="1"/>
    <col min="8193" max="8193" width="8.6640625" style="1" customWidth="1"/>
    <col min="8194" max="8194" width="3.6640625" style="1" customWidth="1"/>
    <col min="8195" max="8195" width="40.6640625" style="1" customWidth="1"/>
    <col min="8196" max="8196" width="8.5" style="1" customWidth="1"/>
    <col min="8197" max="8197" width="3.5" style="1" customWidth="1"/>
    <col min="8198" max="8198" width="40.6640625" style="1" customWidth="1"/>
    <col min="8199" max="8199" width="8.5" style="1" customWidth="1"/>
    <col min="8200" max="8200" width="5.33203125" style="1" customWidth="1"/>
    <col min="8201" max="8201" width="40.6640625" style="1" customWidth="1"/>
    <col min="8202" max="8202" width="8.83203125" style="1" customWidth="1"/>
    <col min="8203" max="8203" width="3.83203125" style="1" customWidth="1"/>
    <col min="8204" max="8204" width="40.6640625" style="1" customWidth="1"/>
    <col min="8205" max="8205" width="8.33203125" style="1" customWidth="1"/>
    <col min="8206" max="8206" width="4.1640625" style="1" customWidth="1"/>
    <col min="8207" max="8207" width="40.6640625" style="1" customWidth="1"/>
    <col min="8208" max="8208" width="8.6640625" style="1" customWidth="1"/>
    <col min="8209" max="8209" width="4" style="1" customWidth="1"/>
    <col min="8210" max="8210" width="40.6640625" style="1" customWidth="1"/>
    <col min="8211" max="8211" width="8.6640625" style="1" customWidth="1"/>
    <col min="8212" max="8212" width="3.33203125" style="1" customWidth="1"/>
    <col min="8213" max="8213" width="40.6640625" style="1" customWidth="1"/>
    <col min="8214" max="8214" width="8.83203125" style="1" customWidth="1"/>
    <col min="8215" max="8215" width="5.1640625" style="1" customWidth="1"/>
    <col min="8216" max="8216" width="40.6640625" style="1" customWidth="1"/>
    <col min="8217" max="8217" width="9.5" style="1" customWidth="1"/>
    <col min="8218" max="8218" width="5.83203125" style="1" customWidth="1"/>
    <col min="8219" max="8219" width="40.6640625" style="1" customWidth="1"/>
    <col min="8220" max="8220" width="9" style="1" customWidth="1"/>
    <col min="8221" max="8221" width="5.83203125" style="1" customWidth="1"/>
    <col min="8222" max="8222" width="40.6640625" style="1" customWidth="1"/>
    <col min="8223" max="8223" width="9.33203125" style="1" customWidth="1"/>
    <col min="8224" max="8224" width="4.6640625" style="1" customWidth="1"/>
    <col min="8225" max="8225" width="40.6640625" style="1" customWidth="1"/>
    <col min="8226" max="8226" width="9" style="1" customWidth="1"/>
    <col min="8227" max="8227" width="6.5" style="1" customWidth="1"/>
    <col min="8228" max="8228" width="40.6640625" style="1" customWidth="1"/>
    <col min="8229" max="8448" width="11.5" style="1"/>
    <col min="8449" max="8449" width="8.6640625" style="1" customWidth="1"/>
    <col min="8450" max="8450" width="3.6640625" style="1" customWidth="1"/>
    <col min="8451" max="8451" width="40.6640625" style="1" customWidth="1"/>
    <col min="8452" max="8452" width="8.5" style="1" customWidth="1"/>
    <col min="8453" max="8453" width="3.5" style="1" customWidth="1"/>
    <col min="8454" max="8454" width="40.6640625" style="1" customWidth="1"/>
    <col min="8455" max="8455" width="8.5" style="1" customWidth="1"/>
    <col min="8456" max="8456" width="5.33203125" style="1" customWidth="1"/>
    <col min="8457" max="8457" width="40.6640625" style="1" customWidth="1"/>
    <col min="8458" max="8458" width="8.83203125" style="1" customWidth="1"/>
    <col min="8459" max="8459" width="3.83203125" style="1" customWidth="1"/>
    <col min="8460" max="8460" width="40.6640625" style="1" customWidth="1"/>
    <col min="8461" max="8461" width="8.33203125" style="1" customWidth="1"/>
    <col min="8462" max="8462" width="4.1640625" style="1" customWidth="1"/>
    <col min="8463" max="8463" width="40.6640625" style="1" customWidth="1"/>
    <col min="8464" max="8464" width="8.6640625" style="1" customWidth="1"/>
    <col min="8465" max="8465" width="4" style="1" customWidth="1"/>
    <col min="8466" max="8466" width="40.6640625" style="1" customWidth="1"/>
    <col min="8467" max="8467" width="8.6640625" style="1" customWidth="1"/>
    <col min="8468" max="8468" width="3.33203125" style="1" customWidth="1"/>
    <col min="8469" max="8469" width="40.6640625" style="1" customWidth="1"/>
    <col min="8470" max="8470" width="8.83203125" style="1" customWidth="1"/>
    <col min="8471" max="8471" width="5.1640625" style="1" customWidth="1"/>
    <col min="8472" max="8472" width="40.6640625" style="1" customWidth="1"/>
    <col min="8473" max="8473" width="9.5" style="1" customWidth="1"/>
    <col min="8474" max="8474" width="5.83203125" style="1" customWidth="1"/>
    <col min="8475" max="8475" width="40.6640625" style="1" customWidth="1"/>
    <col min="8476" max="8476" width="9" style="1" customWidth="1"/>
    <col min="8477" max="8477" width="5.83203125" style="1" customWidth="1"/>
    <col min="8478" max="8478" width="40.6640625" style="1" customWidth="1"/>
    <col min="8479" max="8479" width="9.33203125" style="1" customWidth="1"/>
    <col min="8480" max="8480" width="4.6640625" style="1" customWidth="1"/>
    <col min="8481" max="8481" width="40.6640625" style="1" customWidth="1"/>
    <col min="8482" max="8482" width="9" style="1" customWidth="1"/>
    <col min="8483" max="8483" width="6.5" style="1" customWidth="1"/>
    <col min="8484" max="8484" width="40.6640625" style="1" customWidth="1"/>
    <col min="8485" max="8704" width="11.5" style="1"/>
    <col min="8705" max="8705" width="8.6640625" style="1" customWidth="1"/>
    <col min="8706" max="8706" width="3.6640625" style="1" customWidth="1"/>
    <col min="8707" max="8707" width="40.6640625" style="1" customWidth="1"/>
    <col min="8708" max="8708" width="8.5" style="1" customWidth="1"/>
    <col min="8709" max="8709" width="3.5" style="1" customWidth="1"/>
    <col min="8710" max="8710" width="40.6640625" style="1" customWidth="1"/>
    <col min="8711" max="8711" width="8.5" style="1" customWidth="1"/>
    <col min="8712" max="8712" width="5.33203125" style="1" customWidth="1"/>
    <col min="8713" max="8713" width="40.6640625" style="1" customWidth="1"/>
    <col min="8714" max="8714" width="8.83203125" style="1" customWidth="1"/>
    <col min="8715" max="8715" width="3.83203125" style="1" customWidth="1"/>
    <col min="8716" max="8716" width="40.6640625" style="1" customWidth="1"/>
    <col min="8717" max="8717" width="8.33203125" style="1" customWidth="1"/>
    <col min="8718" max="8718" width="4.1640625" style="1" customWidth="1"/>
    <col min="8719" max="8719" width="40.6640625" style="1" customWidth="1"/>
    <col min="8720" max="8720" width="8.6640625" style="1" customWidth="1"/>
    <col min="8721" max="8721" width="4" style="1" customWidth="1"/>
    <col min="8722" max="8722" width="40.6640625" style="1" customWidth="1"/>
    <col min="8723" max="8723" width="8.6640625" style="1" customWidth="1"/>
    <col min="8724" max="8724" width="3.33203125" style="1" customWidth="1"/>
    <col min="8725" max="8725" width="40.6640625" style="1" customWidth="1"/>
    <col min="8726" max="8726" width="8.83203125" style="1" customWidth="1"/>
    <col min="8727" max="8727" width="5.1640625" style="1" customWidth="1"/>
    <col min="8728" max="8728" width="40.6640625" style="1" customWidth="1"/>
    <col min="8729" max="8729" width="9.5" style="1" customWidth="1"/>
    <col min="8730" max="8730" width="5.83203125" style="1" customWidth="1"/>
    <col min="8731" max="8731" width="40.6640625" style="1" customWidth="1"/>
    <col min="8732" max="8732" width="9" style="1" customWidth="1"/>
    <col min="8733" max="8733" width="5.83203125" style="1" customWidth="1"/>
    <col min="8734" max="8734" width="40.6640625" style="1" customWidth="1"/>
    <col min="8735" max="8735" width="9.33203125" style="1" customWidth="1"/>
    <col min="8736" max="8736" width="4.6640625" style="1" customWidth="1"/>
    <col min="8737" max="8737" width="40.6640625" style="1" customWidth="1"/>
    <col min="8738" max="8738" width="9" style="1" customWidth="1"/>
    <col min="8739" max="8739" width="6.5" style="1" customWidth="1"/>
    <col min="8740" max="8740" width="40.6640625" style="1" customWidth="1"/>
    <col min="8741" max="8960" width="11.5" style="1"/>
    <col min="8961" max="8961" width="8.6640625" style="1" customWidth="1"/>
    <col min="8962" max="8962" width="3.6640625" style="1" customWidth="1"/>
    <col min="8963" max="8963" width="40.6640625" style="1" customWidth="1"/>
    <col min="8964" max="8964" width="8.5" style="1" customWidth="1"/>
    <col min="8965" max="8965" width="3.5" style="1" customWidth="1"/>
    <col min="8966" max="8966" width="40.6640625" style="1" customWidth="1"/>
    <col min="8967" max="8967" width="8.5" style="1" customWidth="1"/>
    <col min="8968" max="8968" width="5.33203125" style="1" customWidth="1"/>
    <col min="8969" max="8969" width="40.6640625" style="1" customWidth="1"/>
    <col min="8970" max="8970" width="8.83203125" style="1" customWidth="1"/>
    <col min="8971" max="8971" width="3.83203125" style="1" customWidth="1"/>
    <col min="8972" max="8972" width="40.6640625" style="1" customWidth="1"/>
    <col min="8973" max="8973" width="8.33203125" style="1" customWidth="1"/>
    <col min="8974" max="8974" width="4.1640625" style="1" customWidth="1"/>
    <col min="8975" max="8975" width="40.6640625" style="1" customWidth="1"/>
    <col min="8976" max="8976" width="8.6640625" style="1" customWidth="1"/>
    <col min="8977" max="8977" width="4" style="1" customWidth="1"/>
    <col min="8978" max="8978" width="40.6640625" style="1" customWidth="1"/>
    <col min="8979" max="8979" width="8.6640625" style="1" customWidth="1"/>
    <col min="8980" max="8980" width="3.33203125" style="1" customWidth="1"/>
    <col min="8981" max="8981" width="40.6640625" style="1" customWidth="1"/>
    <col min="8982" max="8982" width="8.83203125" style="1" customWidth="1"/>
    <col min="8983" max="8983" width="5.1640625" style="1" customWidth="1"/>
    <col min="8984" max="8984" width="40.6640625" style="1" customWidth="1"/>
    <col min="8985" max="8985" width="9.5" style="1" customWidth="1"/>
    <col min="8986" max="8986" width="5.83203125" style="1" customWidth="1"/>
    <col min="8987" max="8987" width="40.6640625" style="1" customWidth="1"/>
    <col min="8988" max="8988" width="9" style="1" customWidth="1"/>
    <col min="8989" max="8989" width="5.83203125" style="1" customWidth="1"/>
    <col min="8990" max="8990" width="40.6640625" style="1" customWidth="1"/>
    <col min="8991" max="8991" width="9.33203125" style="1" customWidth="1"/>
    <col min="8992" max="8992" width="4.6640625" style="1" customWidth="1"/>
    <col min="8993" max="8993" width="40.6640625" style="1" customWidth="1"/>
    <col min="8994" max="8994" width="9" style="1" customWidth="1"/>
    <col min="8995" max="8995" width="6.5" style="1" customWidth="1"/>
    <col min="8996" max="8996" width="40.6640625" style="1" customWidth="1"/>
    <col min="8997" max="9216" width="11.5" style="1"/>
    <col min="9217" max="9217" width="8.6640625" style="1" customWidth="1"/>
    <col min="9218" max="9218" width="3.6640625" style="1" customWidth="1"/>
    <col min="9219" max="9219" width="40.6640625" style="1" customWidth="1"/>
    <col min="9220" max="9220" width="8.5" style="1" customWidth="1"/>
    <col min="9221" max="9221" width="3.5" style="1" customWidth="1"/>
    <col min="9222" max="9222" width="40.6640625" style="1" customWidth="1"/>
    <col min="9223" max="9223" width="8.5" style="1" customWidth="1"/>
    <col min="9224" max="9224" width="5.33203125" style="1" customWidth="1"/>
    <col min="9225" max="9225" width="40.6640625" style="1" customWidth="1"/>
    <col min="9226" max="9226" width="8.83203125" style="1" customWidth="1"/>
    <col min="9227" max="9227" width="3.83203125" style="1" customWidth="1"/>
    <col min="9228" max="9228" width="40.6640625" style="1" customWidth="1"/>
    <col min="9229" max="9229" width="8.33203125" style="1" customWidth="1"/>
    <col min="9230" max="9230" width="4.1640625" style="1" customWidth="1"/>
    <col min="9231" max="9231" width="40.6640625" style="1" customWidth="1"/>
    <col min="9232" max="9232" width="8.6640625" style="1" customWidth="1"/>
    <col min="9233" max="9233" width="4" style="1" customWidth="1"/>
    <col min="9234" max="9234" width="40.6640625" style="1" customWidth="1"/>
    <col min="9235" max="9235" width="8.6640625" style="1" customWidth="1"/>
    <col min="9236" max="9236" width="3.33203125" style="1" customWidth="1"/>
    <col min="9237" max="9237" width="40.6640625" style="1" customWidth="1"/>
    <col min="9238" max="9238" width="8.83203125" style="1" customWidth="1"/>
    <col min="9239" max="9239" width="5.1640625" style="1" customWidth="1"/>
    <col min="9240" max="9240" width="40.6640625" style="1" customWidth="1"/>
    <col min="9241" max="9241" width="9.5" style="1" customWidth="1"/>
    <col min="9242" max="9242" width="5.83203125" style="1" customWidth="1"/>
    <col min="9243" max="9243" width="40.6640625" style="1" customWidth="1"/>
    <col min="9244" max="9244" width="9" style="1" customWidth="1"/>
    <col min="9245" max="9245" width="5.83203125" style="1" customWidth="1"/>
    <col min="9246" max="9246" width="40.6640625" style="1" customWidth="1"/>
    <col min="9247" max="9247" width="9.33203125" style="1" customWidth="1"/>
    <col min="9248" max="9248" width="4.6640625" style="1" customWidth="1"/>
    <col min="9249" max="9249" width="40.6640625" style="1" customWidth="1"/>
    <col min="9250" max="9250" width="9" style="1" customWidth="1"/>
    <col min="9251" max="9251" width="6.5" style="1" customWidth="1"/>
    <col min="9252" max="9252" width="40.6640625" style="1" customWidth="1"/>
    <col min="9253" max="9472" width="11.5" style="1"/>
    <col min="9473" max="9473" width="8.6640625" style="1" customWidth="1"/>
    <col min="9474" max="9474" width="3.6640625" style="1" customWidth="1"/>
    <col min="9475" max="9475" width="40.6640625" style="1" customWidth="1"/>
    <col min="9476" max="9476" width="8.5" style="1" customWidth="1"/>
    <col min="9477" max="9477" width="3.5" style="1" customWidth="1"/>
    <col min="9478" max="9478" width="40.6640625" style="1" customWidth="1"/>
    <col min="9479" max="9479" width="8.5" style="1" customWidth="1"/>
    <col min="9480" max="9480" width="5.33203125" style="1" customWidth="1"/>
    <col min="9481" max="9481" width="40.6640625" style="1" customWidth="1"/>
    <col min="9482" max="9482" width="8.83203125" style="1" customWidth="1"/>
    <col min="9483" max="9483" width="3.83203125" style="1" customWidth="1"/>
    <col min="9484" max="9484" width="40.6640625" style="1" customWidth="1"/>
    <col min="9485" max="9485" width="8.33203125" style="1" customWidth="1"/>
    <col min="9486" max="9486" width="4.1640625" style="1" customWidth="1"/>
    <col min="9487" max="9487" width="40.6640625" style="1" customWidth="1"/>
    <col min="9488" max="9488" width="8.6640625" style="1" customWidth="1"/>
    <col min="9489" max="9489" width="4" style="1" customWidth="1"/>
    <col min="9490" max="9490" width="40.6640625" style="1" customWidth="1"/>
    <col min="9491" max="9491" width="8.6640625" style="1" customWidth="1"/>
    <col min="9492" max="9492" width="3.33203125" style="1" customWidth="1"/>
    <col min="9493" max="9493" width="40.6640625" style="1" customWidth="1"/>
    <col min="9494" max="9494" width="8.83203125" style="1" customWidth="1"/>
    <col min="9495" max="9495" width="5.1640625" style="1" customWidth="1"/>
    <col min="9496" max="9496" width="40.6640625" style="1" customWidth="1"/>
    <col min="9497" max="9497" width="9.5" style="1" customWidth="1"/>
    <col min="9498" max="9498" width="5.83203125" style="1" customWidth="1"/>
    <col min="9499" max="9499" width="40.6640625" style="1" customWidth="1"/>
    <col min="9500" max="9500" width="9" style="1" customWidth="1"/>
    <col min="9501" max="9501" width="5.83203125" style="1" customWidth="1"/>
    <col min="9502" max="9502" width="40.6640625" style="1" customWidth="1"/>
    <col min="9503" max="9503" width="9.33203125" style="1" customWidth="1"/>
    <col min="9504" max="9504" width="4.6640625" style="1" customWidth="1"/>
    <col min="9505" max="9505" width="40.6640625" style="1" customWidth="1"/>
    <col min="9506" max="9506" width="9" style="1" customWidth="1"/>
    <col min="9507" max="9507" width="6.5" style="1" customWidth="1"/>
    <col min="9508" max="9508" width="40.6640625" style="1" customWidth="1"/>
    <col min="9509" max="9728" width="11.5" style="1"/>
    <col min="9729" max="9729" width="8.6640625" style="1" customWidth="1"/>
    <col min="9730" max="9730" width="3.6640625" style="1" customWidth="1"/>
    <col min="9731" max="9731" width="40.6640625" style="1" customWidth="1"/>
    <col min="9732" max="9732" width="8.5" style="1" customWidth="1"/>
    <col min="9733" max="9733" width="3.5" style="1" customWidth="1"/>
    <col min="9734" max="9734" width="40.6640625" style="1" customWidth="1"/>
    <col min="9735" max="9735" width="8.5" style="1" customWidth="1"/>
    <col min="9736" max="9736" width="5.33203125" style="1" customWidth="1"/>
    <col min="9737" max="9737" width="40.6640625" style="1" customWidth="1"/>
    <col min="9738" max="9738" width="8.83203125" style="1" customWidth="1"/>
    <col min="9739" max="9739" width="3.83203125" style="1" customWidth="1"/>
    <col min="9740" max="9740" width="40.6640625" style="1" customWidth="1"/>
    <col min="9741" max="9741" width="8.33203125" style="1" customWidth="1"/>
    <col min="9742" max="9742" width="4.1640625" style="1" customWidth="1"/>
    <col min="9743" max="9743" width="40.6640625" style="1" customWidth="1"/>
    <col min="9744" max="9744" width="8.6640625" style="1" customWidth="1"/>
    <col min="9745" max="9745" width="4" style="1" customWidth="1"/>
    <col min="9746" max="9746" width="40.6640625" style="1" customWidth="1"/>
    <col min="9747" max="9747" width="8.6640625" style="1" customWidth="1"/>
    <col min="9748" max="9748" width="3.33203125" style="1" customWidth="1"/>
    <col min="9749" max="9749" width="40.6640625" style="1" customWidth="1"/>
    <col min="9750" max="9750" width="8.83203125" style="1" customWidth="1"/>
    <col min="9751" max="9751" width="5.1640625" style="1" customWidth="1"/>
    <col min="9752" max="9752" width="40.6640625" style="1" customWidth="1"/>
    <col min="9753" max="9753" width="9.5" style="1" customWidth="1"/>
    <col min="9754" max="9754" width="5.83203125" style="1" customWidth="1"/>
    <col min="9755" max="9755" width="40.6640625" style="1" customWidth="1"/>
    <col min="9756" max="9756" width="9" style="1" customWidth="1"/>
    <col min="9757" max="9757" width="5.83203125" style="1" customWidth="1"/>
    <col min="9758" max="9758" width="40.6640625" style="1" customWidth="1"/>
    <col min="9759" max="9759" width="9.33203125" style="1" customWidth="1"/>
    <col min="9760" max="9760" width="4.6640625" style="1" customWidth="1"/>
    <col min="9761" max="9761" width="40.6640625" style="1" customWidth="1"/>
    <col min="9762" max="9762" width="9" style="1" customWidth="1"/>
    <col min="9763" max="9763" width="6.5" style="1" customWidth="1"/>
    <col min="9764" max="9764" width="40.6640625" style="1" customWidth="1"/>
    <col min="9765" max="9984" width="11.5" style="1"/>
    <col min="9985" max="9985" width="8.6640625" style="1" customWidth="1"/>
    <col min="9986" max="9986" width="3.6640625" style="1" customWidth="1"/>
    <col min="9987" max="9987" width="40.6640625" style="1" customWidth="1"/>
    <col min="9988" max="9988" width="8.5" style="1" customWidth="1"/>
    <col min="9989" max="9989" width="3.5" style="1" customWidth="1"/>
    <col min="9990" max="9990" width="40.6640625" style="1" customWidth="1"/>
    <col min="9991" max="9991" width="8.5" style="1" customWidth="1"/>
    <col min="9992" max="9992" width="5.33203125" style="1" customWidth="1"/>
    <col min="9993" max="9993" width="40.6640625" style="1" customWidth="1"/>
    <col min="9994" max="9994" width="8.83203125" style="1" customWidth="1"/>
    <col min="9995" max="9995" width="3.83203125" style="1" customWidth="1"/>
    <col min="9996" max="9996" width="40.6640625" style="1" customWidth="1"/>
    <col min="9997" max="9997" width="8.33203125" style="1" customWidth="1"/>
    <col min="9998" max="9998" width="4.1640625" style="1" customWidth="1"/>
    <col min="9999" max="9999" width="40.6640625" style="1" customWidth="1"/>
    <col min="10000" max="10000" width="8.6640625" style="1" customWidth="1"/>
    <col min="10001" max="10001" width="4" style="1" customWidth="1"/>
    <col min="10002" max="10002" width="40.6640625" style="1" customWidth="1"/>
    <col min="10003" max="10003" width="8.6640625" style="1" customWidth="1"/>
    <col min="10004" max="10004" width="3.33203125" style="1" customWidth="1"/>
    <col min="10005" max="10005" width="40.6640625" style="1" customWidth="1"/>
    <col min="10006" max="10006" width="8.83203125" style="1" customWidth="1"/>
    <col min="10007" max="10007" width="5.1640625" style="1" customWidth="1"/>
    <col min="10008" max="10008" width="40.6640625" style="1" customWidth="1"/>
    <col min="10009" max="10009" width="9.5" style="1" customWidth="1"/>
    <col min="10010" max="10010" width="5.83203125" style="1" customWidth="1"/>
    <col min="10011" max="10011" width="40.6640625" style="1" customWidth="1"/>
    <col min="10012" max="10012" width="9" style="1" customWidth="1"/>
    <col min="10013" max="10013" width="5.83203125" style="1" customWidth="1"/>
    <col min="10014" max="10014" width="40.6640625" style="1" customWidth="1"/>
    <col min="10015" max="10015" width="9.33203125" style="1" customWidth="1"/>
    <col min="10016" max="10016" width="4.6640625" style="1" customWidth="1"/>
    <col min="10017" max="10017" width="40.6640625" style="1" customWidth="1"/>
    <col min="10018" max="10018" width="9" style="1" customWidth="1"/>
    <col min="10019" max="10019" width="6.5" style="1" customWidth="1"/>
    <col min="10020" max="10020" width="40.6640625" style="1" customWidth="1"/>
    <col min="10021" max="10240" width="11.5" style="1"/>
    <col min="10241" max="10241" width="8.6640625" style="1" customWidth="1"/>
    <col min="10242" max="10242" width="3.6640625" style="1" customWidth="1"/>
    <col min="10243" max="10243" width="40.6640625" style="1" customWidth="1"/>
    <col min="10244" max="10244" width="8.5" style="1" customWidth="1"/>
    <col min="10245" max="10245" width="3.5" style="1" customWidth="1"/>
    <col min="10246" max="10246" width="40.6640625" style="1" customWidth="1"/>
    <col min="10247" max="10247" width="8.5" style="1" customWidth="1"/>
    <col min="10248" max="10248" width="5.33203125" style="1" customWidth="1"/>
    <col min="10249" max="10249" width="40.6640625" style="1" customWidth="1"/>
    <col min="10250" max="10250" width="8.83203125" style="1" customWidth="1"/>
    <col min="10251" max="10251" width="3.83203125" style="1" customWidth="1"/>
    <col min="10252" max="10252" width="40.6640625" style="1" customWidth="1"/>
    <col min="10253" max="10253" width="8.33203125" style="1" customWidth="1"/>
    <col min="10254" max="10254" width="4.1640625" style="1" customWidth="1"/>
    <col min="10255" max="10255" width="40.6640625" style="1" customWidth="1"/>
    <col min="10256" max="10256" width="8.6640625" style="1" customWidth="1"/>
    <col min="10257" max="10257" width="4" style="1" customWidth="1"/>
    <col min="10258" max="10258" width="40.6640625" style="1" customWidth="1"/>
    <col min="10259" max="10259" width="8.6640625" style="1" customWidth="1"/>
    <col min="10260" max="10260" width="3.33203125" style="1" customWidth="1"/>
    <col min="10261" max="10261" width="40.6640625" style="1" customWidth="1"/>
    <col min="10262" max="10262" width="8.83203125" style="1" customWidth="1"/>
    <col min="10263" max="10263" width="5.1640625" style="1" customWidth="1"/>
    <col min="10264" max="10264" width="40.6640625" style="1" customWidth="1"/>
    <col min="10265" max="10265" width="9.5" style="1" customWidth="1"/>
    <col min="10266" max="10266" width="5.83203125" style="1" customWidth="1"/>
    <col min="10267" max="10267" width="40.6640625" style="1" customWidth="1"/>
    <col min="10268" max="10268" width="9" style="1" customWidth="1"/>
    <col min="10269" max="10269" width="5.83203125" style="1" customWidth="1"/>
    <col min="10270" max="10270" width="40.6640625" style="1" customWidth="1"/>
    <col min="10271" max="10271" width="9.33203125" style="1" customWidth="1"/>
    <col min="10272" max="10272" width="4.6640625" style="1" customWidth="1"/>
    <col min="10273" max="10273" width="40.6640625" style="1" customWidth="1"/>
    <col min="10274" max="10274" width="9" style="1" customWidth="1"/>
    <col min="10275" max="10275" width="6.5" style="1" customWidth="1"/>
    <col min="10276" max="10276" width="40.6640625" style="1" customWidth="1"/>
    <col min="10277" max="10496" width="11.5" style="1"/>
    <col min="10497" max="10497" width="8.6640625" style="1" customWidth="1"/>
    <col min="10498" max="10498" width="3.6640625" style="1" customWidth="1"/>
    <col min="10499" max="10499" width="40.6640625" style="1" customWidth="1"/>
    <col min="10500" max="10500" width="8.5" style="1" customWidth="1"/>
    <col min="10501" max="10501" width="3.5" style="1" customWidth="1"/>
    <col min="10502" max="10502" width="40.6640625" style="1" customWidth="1"/>
    <col min="10503" max="10503" width="8.5" style="1" customWidth="1"/>
    <col min="10504" max="10504" width="5.33203125" style="1" customWidth="1"/>
    <col min="10505" max="10505" width="40.6640625" style="1" customWidth="1"/>
    <col min="10506" max="10506" width="8.83203125" style="1" customWidth="1"/>
    <col min="10507" max="10507" width="3.83203125" style="1" customWidth="1"/>
    <col min="10508" max="10508" width="40.6640625" style="1" customWidth="1"/>
    <col min="10509" max="10509" width="8.33203125" style="1" customWidth="1"/>
    <col min="10510" max="10510" width="4.1640625" style="1" customWidth="1"/>
    <col min="10511" max="10511" width="40.6640625" style="1" customWidth="1"/>
    <col min="10512" max="10512" width="8.6640625" style="1" customWidth="1"/>
    <col min="10513" max="10513" width="4" style="1" customWidth="1"/>
    <col min="10514" max="10514" width="40.6640625" style="1" customWidth="1"/>
    <col min="10515" max="10515" width="8.6640625" style="1" customWidth="1"/>
    <col min="10516" max="10516" width="3.33203125" style="1" customWidth="1"/>
    <col min="10517" max="10517" width="40.6640625" style="1" customWidth="1"/>
    <col min="10518" max="10518" width="8.83203125" style="1" customWidth="1"/>
    <col min="10519" max="10519" width="5.1640625" style="1" customWidth="1"/>
    <col min="10520" max="10520" width="40.6640625" style="1" customWidth="1"/>
    <col min="10521" max="10521" width="9.5" style="1" customWidth="1"/>
    <col min="10522" max="10522" width="5.83203125" style="1" customWidth="1"/>
    <col min="10523" max="10523" width="40.6640625" style="1" customWidth="1"/>
    <col min="10524" max="10524" width="9" style="1" customWidth="1"/>
    <col min="10525" max="10525" width="5.83203125" style="1" customWidth="1"/>
    <col min="10526" max="10526" width="40.6640625" style="1" customWidth="1"/>
    <col min="10527" max="10527" width="9.33203125" style="1" customWidth="1"/>
    <col min="10528" max="10528" width="4.6640625" style="1" customWidth="1"/>
    <col min="10529" max="10529" width="40.6640625" style="1" customWidth="1"/>
    <col min="10530" max="10530" width="9" style="1" customWidth="1"/>
    <col min="10531" max="10531" width="6.5" style="1" customWidth="1"/>
    <col min="10532" max="10532" width="40.6640625" style="1" customWidth="1"/>
    <col min="10533" max="10752" width="11.5" style="1"/>
    <col min="10753" max="10753" width="8.6640625" style="1" customWidth="1"/>
    <col min="10754" max="10754" width="3.6640625" style="1" customWidth="1"/>
    <col min="10755" max="10755" width="40.6640625" style="1" customWidth="1"/>
    <col min="10756" max="10756" width="8.5" style="1" customWidth="1"/>
    <col min="10757" max="10757" width="3.5" style="1" customWidth="1"/>
    <col min="10758" max="10758" width="40.6640625" style="1" customWidth="1"/>
    <col min="10759" max="10759" width="8.5" style="1" customWidth="1"/>
    <col min="10760" max="10760" width="5.33203125" style="1" customWidth="1"/>
    <col min="10761" max="10761" width="40.6640625" style="1" customWidth="1"/>
    <col min="10762" max="10762" width="8.83203125" style="1" customWidth="1"/>
    <col min="10763" max="10763" width="3.83203125" style="1" customWidth="1"/>
    <col min="10764" max="10764" width="40.6640625" style="1" customWidth="1"/>
    <col min="10765" max="10765" width="8.33203125" style="1" customWidth="1"/>
    <col min="10766" max="10766" width="4.1640625" style="1" customWidth="1"/>
    <col min="10767" max="10767" width="40.6640625" style="1" customWidth="1"/>
    <col min="10768" max="10768" width="8.6640625" style="1" customWidth="1"/>
    <col min="10769" max="10769" width="4" style="1" customWidth="1"/>
    <col min="10770" max="10770" width="40.6640625" style="1" customWidth="1"/>
    <col min="10771" max="10771" width="8.6640625" style="1" customWidth="1"/>
    <col min="10772" max="10772" width="3.33203125" style="1" customWidth="1"/>
    <col min="10773" max="10773" width="40.6640625" style="1" customWidth="1"/>
    <col min="10774" max="10774" width="8.83203125" style="1" customWidth="1"/>
    <col min="10775" max="10775" width="5.1640625" style="1" customWidth="1"/>
    <col min="10776" max="10776" width="40.6640625" style="1" customWidth="1"/>
    <col min="10777" max="10777" width="9.5" style="1" customWidth="1"/>
    <col min="10778" max="10778" width="5.83203125" style="1" customWidth="1"/>
    <col min="10779" max="10779" width="40.6640625" style="1" customWidth="1"/>
    <col min="10780" max="10780" width="9" style="1" customWidth="1"/>
    <col min="10781" max="10781" width="5.83203125" style="1" customWidth="1"/>
    <col min="10782" max="10782" width="40.6640625" style="1" customWidth="1"/>
    <col min="10783" max="10783" width="9.33203125" style="1" customWidth="1"/>
    <col min="10784" max="10784" width="4.6640625" style="1" customWidth="1"/>
    <col min="10785" max="10785" width="40.6640625" style="1" customWidth="1"/>
    <col min="10786" max="10786" width="9" style="1" customWidth="1"/>
    <col min="10787" max="10787" width="6.5" style="1" customWidth="1"/>
    <col min="10788" max="10788" width="40.6640625" style="1" customWidth="1"/>
    <col min="10789" max="11008" width="11.5" style="1"/>
    <col min="11009" max="11009" width="8.6640625" style="1" customWidth="1"/>
    <col min="11010" max="11010" width="3.6640625" style="1" customWidth="1"/>
    <col min="11011" max="11011" width="40.6640625" style="1" customWidth="1"/>
    <col min="11012" max="11012" width="8.5" style="1" customWidth="1"/>
    <col min="11013" max="11013" width="3.5" style="1" customWidth="1"/>
    <col min="11014" max="11014" width="40.6640625" style="1" customWidth="1"/>
    <col min="11015" max="11015" width="8.5" style="1" customWidth="1"/>
    <col min="11016" max="11016" width="5.33203125" style="1" customWidth="1"/>
    <col min="11017" max="11017" width="40.6640625" style="1" customWidth="1"/>
    <col min="11018" max="11018" width="8.83203125" style="1" customWidth="1"/>
    <col min="11019" max="11019" width="3.83203125" style="1" customWidth="1"/>
    <col min="11020" max="11020" width="40.6640625" style="1" customWidth="1"/>
    <col min="11021" max="11021" width="8.33203125" style="1" customWidth="1"/>
    <col min="11022" max="11022" width="4.1640625" style="1" customWidth="1"/>
    <col min="11023" max="11023" width="40.6640625" style="1" customWidth="1"/>
    <col min="11024" max="11024" width="8.6640625" style="1" customWidth="1"/>
    <col min="11025" max="11025" width="4" style="1" customWidth="1"/>
    <col min="11026" max="11026" width="40.6640625" style="1" customWidth="1"/>
    <col min="11027" max="11027" width="8.6640625" style="1" customWidth="1"/>
    <col min="11028" max="11028" width="3.33203125" style="1" customWidth="1"/>
    <col min="11029" max="11029" width="40.6640625" style="1" customWidth="1"/>
    <col min="11030" max="11030" width="8.83203125" style="1" customWidth="1"/>
    <col min="11031" max="11031" width="5.1640625" style="1" customWidth="1"/>
    <col min="11032" max="11032" width="40.6640625" style="1" customWidth="1"/>
    <col min="11033" max="11033" width="9.5" style="1" customWidth="1"/>
    <col min="11034" max="11034" width="5.83203125" style="1" customWidth="1"/>
    <col min="11035" max="11035" width="40.6640625" style="1" customWidth="1"/>
    <col min="11036" max="11036" width="9" style="1" customWidth="1"/>
    <col min="11037" max="11037" width="5.83203125" style="1" customWidth="1"/>
    <col min="11038" max="11038" width="40.6640625" style="1" customWidth="1"/>
    <col min="11039" max="11039" width="9.33203125" style="1" customWidth="1"/>
    <col min="11040" max="11040" width="4.6640625" style="1" customWidth="1"/>
    <col min="11041" max="11041" width="40.6640625" style="1" customWidth="1"/>
    <col min="11042" max="11042" width="9" style="1" customWidth="1"/>
    <col min="11043" max="11043" width="6.5" style="1" customWidth="1"/>
    <col min="11044" max="11044" width="40.6640625" style="1" customWidth="1"/>
    <col min="11045" max="11264" width="11.5" style="1"/>
    <col min="11265" max="11265" width="8.6640625" style="1" customWidth="1"/>
    <col min="11266" max="11266" width="3.6640625" style="1" customWidth="1"/>
    <col min="11267" max="11267" width="40.6640625" style="1" customWidth="1"/>
    <col min="11268" max="11268" width="8.5" style="1" customWidth="1"/>
    <col min="11269" max="11269" width="3.5" style="1" customWidth="1"/>
    <col min="11270" max="11270" width="40.6640625" style="1" customWidth="1"/>
    <col min="11271" max="11271" width="8.5" style="1" customWidth="1"/>
    <col min="11272" max="11272" width="5.33203125" style="1" customWidth="1"/>
    <col min="11273" max="11273" width="40.6640625" style="1" customWidth="1"/>
    <col min="11274" max="11274" width="8.83203125" style="1" customWidth="1"/>
    <col min="11275" max="11275" width="3.83203125" style="1" customWidth="1"/>
    <col min="11276" max="11276" width="40.6640625" style="1" customWidth="1"/>
    <col min="11277" max="11277" width="8.33203125" style="1" customWidth="1"/>
    <col min="11278" max="11278" width="4.1640625" style="1" customWidth="1"/>
    <col min="11279" max="11279" width="40.6640625" style="1" customWidth="1"/>
    <col min="11280" max="11280" width="8.6640625" style="1" customWidth="1"/>
    <col min="11281" max="11281" width="4" style="1" customWidth="1"/>
    <col min="11282" max="11282" width="40.6640625" style="1" customWidth="1"/>
    <col min="11283" max="11283" width="8.6640625" style="1" customWidth="1"/>
    <col min="11284" max="11284" width="3.33203125" style="1" customWidth="1"/>
    <col min="11285" max="11285" width="40.6640625" style="1" customWidth="1"/>
    <col min="11286" max="11286" width="8.83203125" style="1" customWidth="1"/>
    <col min="11287" max="11287" width="5.1640625" style="1" customWidth="1"/>
    <col min="11288" max="11288" width="40.6640625" style="1" customWidth="1"/>
    <col min="11289" max="11289" width="9.5" style="1" customWidth="1"/>
    <col min="11290" max="11290" width="5.83203125" style="1" customWidth="1"/>
    <col min="11291" max="11291" width="40.6640625" style="1" customWidth="1"/>
    <col min="11292" max="11292" width="9" style="1" customWidth="1"/>
    <col min="11293" max="11293" width="5.83203125" style="1" customWidth="1"/>
    <col min="11294" max="11294" width="40.6640625" style="1" customWidth="1"/>
    <col min="11295" max="11295" width="9.33203125" style="1" customWidth="1"/>
    <col min="11296" max="11296" width="4.6640625" style="1" customWidth="1"/>
    <col min="11297" max="11297" width="40.6640625" style="1" customWidth="1"/>
    <col min="11298" max="11298" width="9" style="1" customWidth="1"/>
    <col min="11299" max="11299" width="6.5" style="1" customWidth="1"/>
    <col min="11300" max="11300" width="40.6640625" style="1" customWidth="1"/>
    <col min="11301" max="11520" width="11.5" style="1"/>
    <col min="11521" max="11521" width="8.6640625" style="1" customWidth="1"/>
    <col min="11522" max="11522" width="3.6640625" style="1" customWidth="1"/>
    <col min="11523" max="11523" width="40.6640625" style="1" customWidth="1"/>
    <col min="11524" max="11524" width="8.5" style="1" customWidth="1"/>
    <col min="11525" max="11525" width="3.5" style="1" customWidth="1"/>
    <col min="11526" max="11526" width="40.6640625" style="1" customWidth="1"/>
    <col min="11527" max="11527" width="8.5" style="1" customWidth="1"/>
    <col min="11528" max="11528" width="5.33203125" style="1" customWidth="1"/>
    <col min="11529" max="11529" width="40.6640625" style="1" customWidth="1"/>
    <col min="11530" max="11530" width="8.83203125" style="1" customWidth="1"/>
    <col min="11531" max="11531" width="3.83203125" style="1" customWidth="1"/>
    <col min="11532" max="11532" width="40.6640625" style="1" customWidth="1"/>
    <col min="11533" max="11533" width="8.33203125" style="1" customWidth="1"/>
    <col min="11534" max="11534" width="4.1640625" style="1" customWidth="1"/>
    <col min="11535" max="11535" width="40.6640625" style="1" customWidth="1"/>
    <col min="11536" max="11536" width="8.6640625" style="1" customWidth="1"/>
    <col min="11537" max="11537" width="4" style="1" customWidth="1"/>
    <col min="11538" max="11538" width="40.6640625" style="1" customWidth="1"/>
    <col min="11539" max="11539" width="8.6640625" style="1" customWidth="1"/>
    <col min="11540" max="11540" width="3.33203125" style="1" customWidth="1"/>
    <col min="11541" max="11541" width="40.6640625" style="1" customWidth="1"/>
    <col min="11542" max="11542" width="8.83203125" style="1" customWidth="1"/>
    <col min="11543" max="11543" width="5.1640625" style="1" customWidth="1"/>
    <col min="11544" max="11544" width="40.6640625" style="1" customWidth="1"/>
    <col min="11545" max="11545" width="9.5" style="1" customWidth="1"/>
    <col min="11546" max="11546" width="5.83203125" style="1" customWidth="1"/>
    <col min="11547" max="11547" width="40.6640625" style="1" customWidth="1"/>
    <col min="11548" max="11548" width="9" style="1" customWidth="1"/>
    <col min="11549" max="11549" width="5.83203125" style="1" customWidth="1"/>
    <col min="11550" max="11550" width="40.6640625" style="1" customWidth="1"/>
    <col min="11551" max="11551" width="9.33203125" style="1" customWidth="1"/>
    <col min="11552" max="11552" width="4.6640625" style="1" customWidth="1"/>
    <col min="11553" max="11553" width="40.6640625" style="1" customWidth="1"/>
    <col min="11554" max="11554" width="9" style="1" customWidth="1"/>
    <col min="11555" max="11555" width="6.5" style="1" customWidth="1"/>
    <col min="11556" max="11556" width="40.6640625" style="1" customWidth="1"/>
    <col min="11557" max="11776" width="11.5" style="1"/>
    <col min="11777" max="11777" width="8.6640625" style="1" customWidth="1"/>
    <col min="11778" max="11778" width="3.6640625" style="1" customWidth="1"/>
    <col min="11779" max="11779" width="40.6640625" style="1" customWidth="1"/>
    <col min="11780" max="11780" width="8.5" style="1" customWidth="1"/>
    <col min="11781" max="11781" width="3.5" style="1" customWidth="1"/>
    <col min="11782" max="11782" width="40.6640625" style="1" customWidth="1"/>
    <col min="11783" max="11783" width="8.5" style="1" customWidth="1"/>
    <col min="11784" max="11784" width="5.33203125" style="1" customWidth="1"/>
    <col min="11785" max="11785" width="40.6640625" style="1" customWidth="1"/>
    <col min="11786" max="11786" width="8.83203125" style="1" customWidth="1"/>
    <col min="11787" max="11787" width="3.83203125" style="1" customWidth="1"/>
    <col min="11788" max="11788" width="40.6640625" style="1" customWidth="1"/>
    <col min="11789" max="11789" width="8.33203125" style="1" customWidth="1"/>
    <col min="11790" max="11790" width="4.1640625" style="1" customWidth="1"/>
    <col min="11791" max="11791" width="40.6640625" style="1" customWidth="1"/>
    <col min="11792" max="11792" width="8.6640625" style="1" customWidth="1"/>
    <col min="11793" max="11793" width="4" style="1" customWidth="1"/>
    <col min="11794" max="11794" width="40.6640625" style="1" customWidth="1"/>
    <col min="11795" max="11795" width="8.6640625" style="1" customWidth="1"/>
    <col min="11796" max="11796" width="3.33203125" style="1" customWidth="1"/>
    <col min="11797" max="11797" width="40.6640625" style="1" customWidth="1"/>
    <col min="11798" max="11798" width="8.83203125" style="1" customWidth="1"/>
    <col min="11799" max="11799" width="5.1640625" style="1" customWidth="1"/>
    <col min="11800" max="11800" width="40.6640625" style="1" customWidth="1"/>
    <col min="11801" max="11801" width="9.5" style="1" customWidth="1"/>
    <col min="11802" max="11802" width="5.83203125" style="1" customWidth="1"/>
    <col min="11803" max="11803" width="40.6640625" style="1" customWidth="1"/>
    <col min="11804" max="11804" width="9" style="1" customWidth="1"/>
    <col min="11805" max="11805" width="5.83203125" style="1" customWidth="1"/>
    <col min="11806" max="11806" width="40.6640625" style="1" customWidth="1"/>
    <col min="11807" max="11807" width="9.33203125" style="1" customWidth="1"/>
    <col min="11808" max="11808" width="4.6640625" style="1" customWidth="1"/>
    <col min="11809" max="11809" width="40.6640625" style="1" customWidth="1"/>
    <col min="11810" max="11810" width="9" style="1" customWidth="1"/>
    <col min="11811" max="11811" width="6.5" style="1" customWidth="1"/>
    <col min="11812" max="11812" width="40.6640625" style="1" customWidth="1"/>
    <col min="11813" max="12032" width="11.5" style="1"/>
    <col min="12033" max="12033" width="8.6640625" style="1" customWidth="1"/>
    <col min="12034" max="12034" width="3.6640625" style="1" customWidth="1"/>
    <col min="12035" max="12035" width="40.6640625" style="1" customWidth="1"/>
    <col min="12036" max="12036" width="8.5" style="1" customWidth="1"/>
    <col min="12037" max="12037" width="3.5" style="1" customWidth="1"/>
    <col min="12038" max="12038" width="40.6640625" style="1" customWidth="1"/>
    <col min="12039" max="12039" width="8.5" style="1" customWidth="1"/>
    <col min="12040" max="12040" width="5.33203125" style="1" customWidth="1"/>
    <col min="12041" max="12041" width="40.6640625" style="1" customWidth="1"/>
    <col min="12042" max="12042" width="8.83203125" style="1" customWidth="1"/>
    <col min="12043" max="12043" width="3.83203125" style="1" customWidth="1"/>
    <col min="12044" max="12044" width="40.6640625" style="1" customWidth="1"/>
    <col min="12045" max="12045" width="8.33203125" style="1" customWidth="1"/>
    <col min="12046" max="12046" width="4.1640625" style="1" customWidth="1"/>
    <col min="12047" max="12047" width="40.6640625" style="1" customWidth="1"/>
    <col min="12048" max="12048" width="8.6640625" style="1" customWidth="1"/>
    <col min="12049" max="12049" width="4" style="1" customWidth="1"/>
    <col min="12050" max="12050" width="40.6640625" style="1" customWidth="1"/>
    <col min="12051" max="12051" width="8.6640625" style="1" customWidth="1"/>
    <col min="12052" max="12052" width="3.33203125" style="1" customWidth="1"/>
    <col min="12053" max="12053" width="40.6640625" style="1" customWidth="1"/>
    <col min="12054" max="12054" width="8.83203125" style="1" customWidth="1"/>
    <col min="12055" max="12055" width="5.1640625" style="1" customWidth="1"/>
    <col min="12056" max="12056" width="40.6640625" style="1" customWidth="1"/>
    <col min="12057" max="12057" width="9.5" style="1" customWidth="1"/>
    <col min="12058" max="12058" width="5.83203125" style="1" customWidth="1"/>
    <col min="12059" max="12059" width="40.6640625" style="1" customWidth="1"/>
    <col min="12060" max="12060" width="9" style="1" customWidth="1"/>
    <col min="12061" max="12061" width="5.83203125" style="1" customWidth="1"/>
    <col min="12062" max="12062" width="40.6640625" style="1" customWidth="1"/>
    <col min="12063" max="12063" width="9.33203125" style="1" customWidth="1"/>
    <col min="12064" max="12064" width="4.6640625" style="1" customWidth="1"/>
    <col min="12065" max="12065" width="40.6640625" style="1" customWidth="1"/>
    <col min="12066" max="12066" width="9" style="1" customWidth="1"/>
    <col min="12067" max="12067" width="6.5" style="1" customWidth="1"/>
    <col min="12068" max="12068" width="40.6640625" style="1" customWidth="1"/>
    <col min="12069" max="12288" width="11.5" style="1"/>
    <col min="12289" max="12289" width="8.6640625" style="1" customWidth="1"/>
    <col min="12290" max="12290" width="3.6640625" style="1" customWidth="1"/>
    <col min="12291" max="12291" width="40.6640625" style="1" customWidth="1"/>
    <col min="12292" max="12292" width="8.5" style="1" customWidth="1"/>
    <col min="12293" max="12293" width="3.5" style="1" customWidth="1"/>
    <col min="12294" max="12294" width="40.6640625" style="1" customWidth="1"/>
    <col min="12295" max="12295" width="8.5" style="1" customWidth="1"/>
    <col min="12296" max="12296" width="5.33203125" style="1" customWidth="1"/>
    <col min="12297" max="12297" width="40.6640625" style="1" customWidth="1"/>
    <col min="12298" max="12298" width="8.83203125" style="1" customWidth="1"/>
    <col min="12299" max="12299" width="3.83203125" style="1" customWidth="1"/>
    <col min="12300" max="12300" width="40.6640625" style="1" customWidth="1"/>
    <col min="12301" max="12301" width="8.33203125" style="1" customWidth="1"/>
    <col min="12302" max="12302" width="4.1640625" style="1" customWidth="1"/>
    <col min="12303" max="12303" width="40.6640625" style="1" customWidth="1"/>
    <col min="12304" max="12304" width="8.6640625" style="1" customWidth="1"/>
    <col min="12305" max="12305" width="4" style="1" customWidth="1"/>
    <col min="12306" max="12306" width="40.6640625" style="1" customWidth="1"/>
    <col min="12307" max="12307" width="8.6640625" style="1" customWidth="1"/>
    <col min="12308" max="12308" width="3.33203125" style="1" customWidth="1"/>
    <col min="12309" max="12309" width="40.6640625" style="1" customWidth="1"/>
    <col min="12310" max="12310" width="8.83203125" style="1" customWidth="1"/>
    <col min="12311" max="12311" width="5.1640625" style="1" customWidth="1"/>
    <col min="12312" max="12312" width="40.6640625" style="1" customWidth="1"/>
    <col min="12313" max="12313" width="9.5" style="1" customWidth="1"/>
    <col min="12314" max="12314" width="5.83203125" style="1" customWidth="1"/>
    <col min="12315" max="12315" width="40.6640625" style="1" customWidth="1"/>
    <col min="12316" max="12316" width="9" style="1" customWidth="1"/>
    <col min="12317" max="12317" width="5.83203125" style="1" customWidth="1"/>
    <col min="12318" max="12318" width="40.6640625" style="1" customWidth="1"/>
    <col min="12319" max="12319" width="9.33203125" style="1" customWidth="1"/>
    <col min="12320" max="12320" width="4.6640625" style="1" customWidth="1"/>
    <col min="12321" max="12321" width="40.6640625" style="1" customWidth="1"/>
    <col min="12322" max="12322" width="9" style="1" customWidth="1"/>
    <col min="12323" max="12323" width="6.5" style="1" customWidth="1"/>
    <col min="12324" max="12324" width="40.6640625" style="1" customWidth="1"/>
    <col min="12325" max="12544" width="11.5" style="1"/>
    <col min="12545" max="12545" width="8.6640625" style="1" customWidth="1"/>
    <col min="12546" max="12546" width="3.6640625" style="1" customWidth="1"/>
    <col min="12547" max="12547" width="40.6640625" style="1" customWidth="1"/>
    <col min="12548" max="12548" width="8.5" style="1" customWidth="1"/>
    <col min="12549" max="12549" width="3.5" style="1" customWidth="1"/>
    <col min="12550" max="12550" width="40.6640625" style="1" customWidth="1"/>
    <col min="12551" max="12551" width="8.5" style="1" customWidth="1"/>
    <col min="12552" max="12552" width="5.33203125" style="1" customWidth="1"/>
    <col min="12553" max="12553" width="40.6640625" style="1" customWidth="1"/>
    <col min="12554" max="12554" width="8.83203125" style="1" customWidth="1"/>
    <col min="12555" max="12555" width="3.83203125" style="1" customWidth="1"/>
    <col min="12556" max="12556" width="40.6640625" style="1" customWidth="1"/>
    <col min="12557" max="12557" width="8.33203125" style="1" customWidth="1"/>
    <col min="12558" max="12558" width="4.1640625" style="1" customWidth="1"/>
    <col min="12559" max="12559" width="40.6640625" style="1" customWidth="1"/>
    <col min="12560" max="12560" width="8.6640625" style="1" customWidth="1"/>
    <col min="12561" max="12561" width="4" style="1" customWidth="1"/>
    <col min="12562" max="12562" width="40.6640625" style="1" customWidth="1"/>
    <col min="12563" max="12563" width="8.6640625" style="1" customWidth="1"/>
    <col min="12564" max="12564" width="3.33203125" style="1" customWidth="1"/>
    <col min="12565" max="12565" width="40.6640625" style="1" customWidth="1"/>
    <col min="12566" max="12566" width="8.83203125" style="1" customWidth="1"/>
    <col min="12567" max="12567" width="5.1640625" style="1" customWidth="1"/>
    <col min="12568" max="12568" width="40.6640625" style="1" customWidth="1"/>
    <col min="12569" max="12569" width="9.5" style="1" customWidth="1"/>
    <col min="12570" max="12570" width="5.83203125" style="1" customWidth="1"/>
    <col min="12571" max="12571" width="40.6640625" style="1" customWidth="1"/>
    <col min="12572" max="12572" width="9" style="1" customWidth="1"/>
    <col min="12573" max="12573" width="5.83203125" style="1" customWidth="1"/>
    <col min="12574" max="12574" width="40.6640625" style="1" customWidth="1"/>
    <col min="12575" max="12575" width="9.33203125" style="1" customWidth="1"/>
    <col min="12576" max="12576" width="4.6640625" style="1" customWidth="1"/>
    <col min="12577" max="12577" width="40.6640625" style="1" customWidth="1"/>
    <col min="12578" max="12578" width="9" style="1" customWidth="1"/>
    <col min="12579" max="12579" width="6.5" style="1" customWidth="1"/>
    <col min="12580" max="12580" width="40.6640625" style="1" customWidth="1"/>
    <col min="12581" max="12800" width="11.5" style="1"/>
    <col min="12801" max="12801" width="8.6640625" style="1" customWidth="1"/>
    <col min="12802" max="12802" width="3.6640625" style="1" customWidth="1"/>
    <col min="12803" max="12803" width="40.6640625" style="1" customWidth="1"/>
    <col min="12804" max="12804" width="8.5" style="1" customWidth="1"/>
    <col min="12805" max="12805" width="3.5" style="1" customWidth="1"/>
    <col min="12806" max="12806" width="40.6640625" style="1" customWidth="1"/>
    <col min="12807" max="12807" width="8.5" style="1" customWidth="1"/>
    <col min="12808" max="12808" width="5.33203125" style="1" customWidth="1"/>
    <col min="12809" max="12809" width="40.6640625" style="1" customWidth="1"/>
    <col min="12810" max="12810" width="8.83203125" style="1" customWidth="1"/>
    <col min="12811" max="12811" width="3.83203125" style="1" customWidth="1"/>
    <col min="12812" max="12812" width="40.6640625" style="1" customWidth="1"/>
    <col min="12813" max="12813" width="8.33203125" style="1" customWidth="1"/>
    <col min="12814" max="12814" width="4.1640625" style="1" customWidth="1"/>
    <col min="12815" max="12815" width="40.6640625" style="1" customWidth="1"/>
    <col min="12816" max="12816" width="8.6640625" style="1" customWidth="1"/>
    <col min="12817" max="12817" width="4" style="1" customWidth="1"/>
    <col min="12818" max="12818" width="40.6640625" style="1" customWidth="1"/>
    <col min="12819" max="12819" width="8.6640625" style="1" customWidth="1"/>
    <col min="12820" max="12820" width="3.33203125" style="1" customWidth="1"/>
    <col min="12821" max="12821" width="40.6640625" style="1" customWidth="1"/>
    <col min="12822" max="12822" width="8.83203125" style="1" customWidth="1"/>
    <col min="12823" max="12823" width="5.1640625" style="1" customWidth="1"/>
    <col min="12824" max="12824" width="40.6640625" style="1" customWidth="1"/>
    <col min="12825" max="12825" width="9.5" style="1" customWidth="1"/>
    <col min="12826" max="12826" width="5.83203125" style="1" customWidth="1"/>
    <col min="12827" max="12827" width="40.6640625" style="1" customWidth="1"/>
    <col min="12828" max="12828" width="9" style="1" customWidth="1"/>
    <col min="12829" max="12829" width="5.83203125" style="1" customWidth="1"/>
    <col min="12830" max="12830" width="40.6640625" style="1" customWidth="1"/>
    <col min="12831" max="12831" width="9.33203125" style="1" customWidth="1"/>
    <col min="12832" max="12832" width="4.6640625" style="1" customWidth="1"/>
    <col min="12833" max="12833" width="40.6640625" style="1" customWidth="1"/>
    <col min="12834" max="12834" width="9" style="1" customWidth="1"/>
    <col min="12835" max="12835" width="6.5" style="1" customWidth="1"/>
    <col min="12836" max="12836" width="40.6640625" style="1" customWidth="1"/>
    <col min="12837" max="13056" width="11.5" style="1"/>
    <col min="13057" max="13057" width="8.6640625" style="1" customWidth="1"/>
    <col min="13058" max="13058" width="3.6640625" style="1" customWidth="1"/>
    <col min="13059" max="13059" width="40.6640625" style="1" customWidth="1"/>
    <col min="13060" max="13060" width="8.5" style="1" customWidth="1"/>
    <col min="13061" max="13061" width="3.5" style="1" customWidth="1"/>
    <col min="13062" max="13062" width="40.6640625" style="1" customWidth="1"/>
    <col min="13063" max="13063" width="8.5" style="1" customWidth="1"/>
    <col min="13064" max="13064" width="5.33203125" style="1" customWidth="1"/>
    <col min="13065" max="13065" width="40.6640625" style="1" customWidth="1"/>
    <col min="13066" max="13066" width="8.83203125" style="1" customWidth="1"/>
    <col min="13067" max="13067" width="3.83203125" style="1" customWidth="1"/>
    <col min="13068" max="13068" width="40.6640625" style="1" customWidth="1"/>
    <col min="13069" max="13069" width="8.33203125" style="1" customWidth="1"/>
    <col min="13070" max="13070" width="4.1640625" style="1" customWidth="1"/>
    <col min="13071" max="13071" width="40.6640625" style="1" customWidth="1"/>
    <col min="13072" max="13072" width="8.6640625" style="1" customWidth="1"/>
    <col min="13073" max="13073" width="4" style="1" customWidth="1"/>
    <col min="13074" max="13074" width="40.6640625" style="1" customWidth="1"/>
    <col min="13075" max="13075" width="8.6640625" style="1" customWidth="1"/>
    <col min="13076" max="13076" width="3.33203125" style="1" customWidth="1"/>
    <col min="13077" max="13077" width="40.6640625" style="1" customWidth="1"/>
    <col min="13078" max="13078" width="8.83203125" style="1" customWidth="1"/>
    <col min="13079" max="13079" width="5.1640625" style="1" customWidth="1"/>
    <col min="13080" max="13080" width="40.6640625" style="1" customWidth="1"/>
    <col min="13081" max="13081" width="9.5" style="1" customWidth="1"/>
    <col min="13082" max="13082" width="5.83203125" style="1" customWidth="1"/>
    <col min="13083" max="13083" width="40.6640625" style="1" customWidth="1"/>
    <col min="13084" max="13084" width="9" style="1" customWidth="1"/>
    <col min="13085" max="13085" width="5.83203125" style="1" customWidth="1"/>
    <col min="13086" max="13086" width="40.6640625" style="1" customWidth="1"/>
    <col min="13087" max="13087" width="9.33203125" style="1" customWidth="1"/>
    <col min="13088" max="13088" width="4.6640625" style="1" customWidth="1"/>
    <col min="13089" max="13089" width="40.6640625" style="1" customWidth="1"/>
    <col min="13090" max="13090" width="9" style="1" customWidth="1"/>
    <col min="13091" max="13091" width="6.5" style="1" customWidth="1"/>
    <col min="13092" max="13092" width="40.6640625" style="1" customWidth="1"/>
    <col min="13093" max="13312" width="11.5" style="1"/>
    <col min="13313" max="13313" width="8.6640625" style="1" customWidth="1"/>
    <col min="13314" max="13314" width="3.6640625" style="1" customWidth="1"/>
    <col min="13315" max="13315" width="40.6640625" style="1" customWidth="1"/>
    <col min="13316" max="13316" width="8.5" style="1" customWidth="1"/>
    <col min="13317" max="13317" width="3.5" style="1" customWidth="1"/>
    <col min="13318" max="13318" width="40.6640625" style="1" customWidth="1"/>
    <col min="13319" max="13319" width="8.5" style="1" customWidth="1"/>
    <col min="13320" max="13320" width="5.33203125" style="1" customWidth="1"/>
    <col min="13321" max="13321" width="40.6640625" style="1" customWidth="1"/>
    <col min="13322" max="13322" width="8.83203125" style="1" customWidth="1"/>
    <col min="13323" max="13323" width="3.83203125" style="1" customWidth="1"/>
    <col min="13324" max="13324" width="40.6640625" style="1" customWidth="1"/>
    <col min="13325" max="13325" width="8.33203125" style="1" customWidth="1"/>
    <col min="13326" max="13326" width="4.1640625" style="1" customWidth="1"/>
    <col min="13327" max="13327" width="40.6640625" style="1" customWidth="1"/>
    <col min="13328" max="13328" width="8.6640625" style="1" customWidth="1"/>
    <col min="13329" max="13329" width="4" style="1" customWidth="1"/>
    <col min="13330" max="13330" width="40.6640625" style="1" customWidth="1"/>
    <col min="13331" max="13331" width="8.6640625" style="1" customWidth="1"/>
    <col min="13332" max="13332" width="3.33203125" style="1" customWidth="1"/>
    <col min="13333" max="13333" width="40.6640625" style="1" customWidth="1"/>
    <col min="13334" max="13334" width="8.83203125" style="1" customWidth="1"/>
    <col min="13335" max="13335" width="5.1640625" style="1" customWidth="1"/>
    <col min="13336" max="13336" width="40.6640625" style="1" customWidth="1"/>
    <col min="13337" max="13337" width="9.5" style="1" customWidth="1"/>
    <col min="13338" max="13338" width="5.83203125" style="1" customWidth="1"/>
    <col min="13339" max="13339" width="40.6640625" style="1" customWidth="1"/>
    <col min="13340" max="13340" width="9" style="1" customWidth="1"/>
    <col min="13341" max="13341" width="5.83203125" style="1" customWidth="1"/>
    <col min="13342" max="13342" width="40.6640625" style="1" customWidth="1"/>
    <col min="13343" max="13343" width="9.33203125" style="1" customWidth="1"/>
    <col min="13344" max="13344" width="4.6640625" style="1" customWidth="1"/>
    <col min="13345" max="13345" width="40.6640625" style="1" customWidth="1"/>
    <col min="13346" max="13346" width="9" style="1" customWidth="1"/>
    <col min="13347" max="13347" width="6.5" style="1" customWidth="1"/>
    <col min="13348" max="13348" width="40.6640625" style="1" customWidth="1"/>
    <col min="13349" max="13568" width="11.5" style="1"/>
    <col min="13569" max="13569" width="8.6640625" style="1" customWidth="1"/>
    <col min="13570" max="13570" width="3.6640625" style="1" customWidth="1"/>
    <col min="13571" max="13571" width="40.6640625" style="1" customWidth="1"/>
    <col min="13572" max="13572" width="8.5" style="1" customWidth="1"/>
    <col min="13573" max="13573" width="3.5" style="1" customWidth="1"/>
    <col min="13574" max="13574" width="40.6640625" style="1" customWidth="1"/>
    <col min="13575" max="13575" width="8.5" style="1" customWidth="1"/>
    <col min="13576" max="13576" width="5.33203125" style="1" customWidth="1"/>
    <col min="13577" max="13577" width="40.6640625" style="1" customWidth="1"/>
    <col min="13578" max="13578" width="8.83203125" style="1" customWidth="1"/>
    <col min="13579" max="13579" width="3.83203125" style="1" customWidth="1"/>
    <col min="13580" max="13580" width="40.6640625" style="1" customWidth="1"/>
    <col min="13581" max="13581" width="8.33203125" style="1" customWidth="1"/>
    <col min="13582" max="13582" width="4.1640625" style="1" customWidth="1"/>
    <col min="13583" max="13583" width="40.6640625" style="1" customWidth="1"/>
    <col min="13584" max="13584" width="8.6640625" style="1" customWidth="1"/>
    <col min="13585" max="13585" width="4" style="1" customWidth="1"/>
    <col min="13586" max="13586" width="40.6640625" style="1" customWidth="1"/>
    <col min="13587" max="13587" width="8.6640625" style="1" customWidth="1"/>
    <col min="13588" max="13588" width="3.33203125" style="1" customWidth="1"/>
    <col min="13589" max="13589" width="40.6640625" style="1" customWidth="1"/>
    <col min="13590" max="13590" width="8.83203125" style="1" customWidth="1"/>
    <col min="13591" max="13591" width="5.1640625" style="1" customWidth="1"/>
    <col min="13592" max="13592" width="40.6640625" style="1" customWidth="1"/>
    <col min="13593" max="13593" width="9.5" style="1" customWidth="1"/>
    <col min="13594" max="13594" width="5.83203125" style="1" customWidth="1"/>
    <col min="13595" max="13595" width="40.6640625" style="1" customWidth="1"/>
    <col min="13596" max="13596" width="9" style="1" customWidth="1"/>
    <col min="13597" max="13597" width="5.83203125" style="1" customWidth="1"/>
    <col min="13598" max="13598" width="40.6640625" style="1" customWidth="1"/>
    <col min="13599" max="13599" width="9.33203125" style="1" customWidth="1"/>
    <col min="13600" max="13600" width="4.6640625" style="1" customWidth="1"/>
    <col min="13601" max="13601" width="40.6640625" style="1" customWidth="1"/>
    <col min="13602" max="13602" width="9" style="1" customWidth="1"/>
    <col min="13603" max="13603" width="6.5" style="1" customWidth="1"/>
    <col min="13604" max="13604" width="40.6640625" style="1" customWidth="1"/>
    <col min="13605" max="13824" width="11.5" style="1"/>
    <col min="13825" max="13825" width="8.6640625" style="1" customWidth="1"/>
    <col min="13826" max="13826" width="3.6640625" style="1" customWidth="1"/>
    <col min="13827" max="13827" width="40.6640625" style="1" customWidth="1"/>
    <col min="13828" max="13828" width="8.5" style="1" customWidth="1"/>
    <col min="13829" max="13829" width="3.5" style="1" customWidth="1"/>
    <col min="13830" max="13830" width="40.6640625" style="1" customWidth="1"/>
    <col min="13831" max="13831" width="8.5" style="1" customWidth="1"/>
    <col min="13832" max="13832" width="5.33203125" style="1" customWidth="1"/>
    <col min="13833" max="13833" width="40.6640625" style="1" customWidth="1"/>
    <col min="13834" max="13834" width="8.83203125" style="1" customWidth="1"/>
    <col min="13835" max="13835" width="3.83203125" style="1" customWidth="1"/>
    <col min="13836" max="13836" width="40.6640625" style="1" customWidth="1"/>
    <col min="13837" max="13837" width="8.33203125" style="1" customWidth="1"/>
    <col min="13838" max="13838" width="4.1640625" style="1" customWidth="1"/>
    <col min="13839" max="13839" width="40.6640625" style="1" customWidth="1"/>
    <col min="13840" max="13840" width="8.6640625" style="1" customWidth="1"/>
    <col min="13841" max="13841" width="4" style="1" customWidth="1"/>
    <col min="13842" max="13842" width="40.6640625" style="1" customWidth="1"/>
    <col min="13843" max="13843" width="8.6640625" style="1" customWidth="1"/>
    <col min="13844" max="13844" width="3.33203125" style="1" customWidth="1"/>
    <col min="13845" max="13845" width="40.6640625" style="1" customWidth="1"/>
    <col min="13846" max="13846" width="8.83203125" style="1" customWidth="1"/>
    <col min="13847" max="13847" width="5.1640625" style="1" customWidth="1"/>
    <col min="13848" max="13848" width="40.6640625" style="1" customWidth="1"/>
    <col min="13849" max="13849" width="9.5" style="1" customWidth="1"/>
    <col min="13850" max="13850" width="5.83203125" style="1" customWidth="1"/>
    <col min="13851" max="13851" width="40.6640625" style="1" customWidth="1"/>
    <col min="13852" max="13852" width="9" style="1" customWidth="1"/>
    <col min="13853" max="13853" width="5.83203125" style="1" customWidth="1"/>
    <col min="13854" max="13854" width="40.6640625" style="1" customWidth="1"/>
    <col min="13855" max="13855" width="9.33203125" style="1" customWidth="1"/>
    <col min="13856" max="13856" width="4.6640625" style="1" customWidth="1"/>
    <col min="13857" max="13857" width="40.6640625" style="1" customWidth="1"/>
    <col min="13858" max="13858" width="9" style="1" customWidth="1"/>
    <col min="13859" max="13859" width="6.5" style="1" customWidth="1"/>
    <col min="13860" max="13860" width="40.6640625" style="1" customWidth="1"/>
    <col min="13861" max="14080" width="11.5" style="1"/>
    <col min="14081" max="14081" width="8.6640625" style="1" customWidth="1"/>
    <col min="14082" max="14082" width="3.6640625" style="1" customWidth="1"/>
    <col min="14083" max="14083" width="40.6640625" style="1" customWidth="1"/>
    <col min="14084" max="14084" width="8.5" style="1" customWidth="1"/>
    <col min="14085" max="14085" width="3.5" style="1" customWidth="1"/>
    <col min="14086" max="14086" width="40.6640625" style="1" customWidth="1"/>
    <col min="14087" max="14087" width="8.5" style="1" customWidth="1"/>
    <col min="14088" max="14088" width="5.33203125" style="1" customWidth="1"/>
    <col min="14089" max="14089" width="40.6640625" style="1" customWidth="1"/>
    <col min="14090" max="14090" width="8.83203125" style="1" customWidth="1"/>
    <col min="14091" max="14091" width="3.83203125" style="1" customWidth="1"/>
    <col min="14092" max="14092" width="40.6640625" style="1" customWidth="1"/>
    <col min="14093" max="14093" width="8.33203125" style="1" customWidth="1"/>
    <col min="14094" max="14094" width="4.1640625" style="1" customWidth="1"/>
    <col min="14095" max="14095" width="40.6640625" style="1" customWidth="1"/>
    <col min="14096" max="14096" width="8.6640625" style="1" customWidth="1"/>
    <col min="14097" max="14097" width="4" style="1" customWidth="1"/>
    <col min="14098" max="14098" width="40.6640625" style="1" customWidth="1"/>
    <col min="14099" max="14099" width="8.6640625" style="1" customWidth="1"/>
    <col min="14100" max="14100" width="3.33203125" style="1" customWidth="1"/>
    <col min="14101" max="14101" width="40.6640625" style="1" customWidth="1"/>
    <col min="14102" max="14102" width="8.83203125" style="1" customWidth="1"/>
    <col min="14103" max="14103" width="5.1640625" style="1" customWidth="1"/>
    <col min="14104" max="14104" width="40.6640625" style="1" customWidth="1"/>
    <col min="14105" max="14105" width="9.5" style="1" customWidth="1"/>
    <col min="14106" max="14106" width="5.83203125" style="1" customWidth="1"/>
    <col min="14107" max="14107" width="40.6640625" style="1" customWidth="1"/>
    <col min="14108" max="14108" width="9" style="1" customWidth="1"/>
    <col min="14109" max="14109" width="5.83203125" style="1" customWidth="1"/>
    <col min="14110" max="14110" width="40.6640625" style="1" customWidth="1"/>
    <col min="14111" max="14111" width="9.33203125" style="1" customWidth="1"/>
    <col min="14112" max="14112" width="4.6640625" style="1" customWidth="1"/>
    <col min="14113" max="14113" width="40.6640625" style="1" customWidth="1"/>
    <col min="14114" max="14114" width="9" style="1" customWidth="1"/>
    <col min="14115" max="14115" width="6.5" style="1" customWidth="1"/>
    <col min="14116" max="14116" width="40.6640625" style="1" customWidth="1"/>
    <col min="14117" max="14336" width="11.5" style="1"/>
    <col min="14337" max="14337" width="8.6640625" style="1" customWidth="1"/>
    <col min="14338" max="14338" width="3.6640625" style="1" customWidth="1"/>
    <col min="14339" max="14339" width="40.6640625" style="1" customWidth="1"/>
    <col min="14340" max="14340" width="8.5" style="1" customWidth="1"/>
    <col min="14341" max="14341" width="3.5" style="1" customWidth="1"/>
    <col min="14342" max="14342" width="40.6640625" style="1" customWidth="1"/>
    <col min="14343" max="14343" width="8.5" style="1" customWidth="1"/>
    <col min="14344" max="14344" width="5.33203125" style="1" customWidth="1"/>
    <col min="14345" max="14345" width="40.6640625" style="1" customWidth="1"/>
    <col min="14346" max="14346" width="8.83203125" style="1" customWidth="1"/>
    <col min="14347" max="14347" width="3.83203125" style="1" customWidth="1"/>
    <col min="14348" max="14348" width="40.6640625" style="1" customWidth="1"/>
    <col min="14349" max="14349" width="8.33203125" style="1" customWidth="1"/>
    <col min="14350" max="14350" width="4.1640625" style="1" customWidth="1"/>
    <col min="14351" max="14351" width="40.6640625" style="1" customWidth="1"/>
    <col min="14352" max="14352" width="8.6640625" style="1" customWidth="1"/>
    <col min="14353" max="14353" width="4" style="1" customWidth="1"/>
    <col min="14354" max="14354" width="40.6640625" style="1" customWidth="1"/>
    <col min="14355" max="14355" width="8.6640625" style="1" customWidth="1"/>
    <col min="14356" max="14356" width="3.33203125" style="1" customWidth="1"/>
    <col min="14357" max="14357" width="40.6640625" style="1" customWidth="1"/>
    <col min="14358" max="14358" width="8.83203125" style="1" customWidth="1"/>
    <col min="14359" max="14359" width="5.1640625" style="1" customWidth="1"/>
    <col min="14360" max="14360" width="40.6640625" style="1" customWidth="1"/>
    <col min="14361" max="14361" width="9.5" style="1" customWidth="1"/>
    <col min="14362" max="14362" width="5.83203125" style="1" customWidth="1"/>
    <col min="14363" max="14363" width="40.6640625" style="1" customWidth="1"/>
    <col min="14364" max="14364" width="9" style="1" customWidth="1"/>
    <col min="14365" max="14365" width="5.83203125" style="1" customWidth="1"/>
    <col min="14366" max="14366" width="40.6640625" style="1" customWidth="1"/>
    <col min="14367" max="14367" width="9.33203125" style="1" customWidth="1"/>
    <col min="14368" max="14368" width="4.6640625" style="1" customWidth="1"/>
    <col min="14369" max="14369" width="40.6640625" style="1" customWidth="1"/>
    <col min="14370" max="14370" width="9" style="1" customWidth="1"/>
    <col min="14371" max="14371" width="6.5" style="1" customWidth="1"/>
    <col min="14372" max="14372" width="40.6640625" style="1" customWidth="1"/>
    <col min="14373" max="14592" width="11.5" style="1"/>
    <col min="14593" max="14593" width="8.6640625" style="1" customWidth="1"/>
    <col min="14594" max="14594" width="3.6640625" style="1" customWidth="1"/>
    <col min="14595" max="14595" width="40.6640625" style="1" customWidth="1"/>
    <col min="14596" max="14596" width="8.5" style="1" customWidth="1"/>
    <col min="14597" max="14597" width="3.5" style="1" customWidth="1"/>
    <col min="14598" max="14598" width="40.6640625" style="1" customWidth="1"/>
    <col min="14599" max="14599" width="8.5" style="1" customWidth="1"/>
    <col min="14600" max="14600" width="5.33203125" style="1" customWidth="1"/>
    <col min="14601" max="14601" width="40.6640625" style="1" customWidth="1"/>
    <col min="14602" max="14602" width="8.83203125" style="1" customWidth="1"/>
    <col min="14603" max="14603" width="3.83203125" style="1" customWidth="1"/>
    <col min="14604" max="14604" width="40.6640625" style="1" customWidth="1"/>
    <col min="14605" max="14605" width="8.33203125" style="1" customWidth="1"/>
    <col min="14606" max="14606" width="4.1640625" style="1" customWidth="1"/>
    <col min="14607" max="14607" width="40.6640625" style="1" customWidth="1"/>
    <col min="14608" max="14608" width="8.6640625" style="1" customWidth="1"/>
    <col min="14609" max="14609" width="4" style="1" customWidth="1"/>
    <col min="14610" max="14610" width="40.6640625" style="1" customWidth="1"/>
    <col min="14611" max="14611" width="8.6640625" style="1" customWidth="1"/>
    <col min="14612" max="14612" width="3.33203125" style="1" customWidth="1"/>
    <col min="14613" max="14613" width="40.6640625" style="1" customWidth="1"/>
    <col min="14614" max="14614" width="8.83203125" style="1" customWidth="1"/>
    <col min="14615" max="14615" width="5.1640625" style="1" customWidth="1"/>
    <col min="14616" max="14616" width="40.6640625" style="1" customWidth="1"/>
    <col min="14617" max="14617" width="9.5" style="1" customWidth="1"/>
    <col min="14618" max="14618" width="5.83203125" style="1" customWidth="1"/>
    <col min="14619" max="14619" width="40.6640625" style="1" customWidth="1"/>
    <col min="14620" max="14620" width="9" style="1" customWidth="1"/>
    <col min="14621" max="14621" width="5.83203125" style="1" customWidth="1"/>
    <col min="14622" max="14622" width="40.6640625" style="1" customWidth="1"/>
    <col min="14623" max="14623" width="9.33203125" style="1" customWidth="1"/>
    <col min="14624" max="14624" width="4.6640625" style="1" customWidth="1"/>
    <col min="14625" max="14625" width="40.6640625" style="1" customWidth="1"/>
    <col min="14626" max="14626" width="9" style="1" customWidth="1"/>
    <col min="14627" max="14627" width="6.5" style="1" customWidth="1"/>
    <col min="14628" max="14628" width="40.6640625" style="1" customWidth="1"/>
    <col min="14629" max="14848" width="11.5" style="1"/>
    <col min="14849" max="14849" width="8.6640625" style="1" customWidth="1"/>
    <col min="14850" max="14850" width="3.6640625" style="1" customWidth="1"/>
    <col min="14851" max="14851" width="40.6640625" style="1" customWidth="1"/>
    <col min="14852" max="14852" width="8.5" style="1" customWidth="1"/>
    <col min="14853" max="14853" width="3.5" style="1" customWidth="1"/>
    <col min="14854" max="14854" width="40.6640625" style="1" customWidth="1"/>
    <col min="14855" max="14855" width="8.5" style="1" customWidth="1"/>
    <col min="14856" max="14856" width="5.33203125" style="1" customWidth="1"/>
    <col min="14857" max="14857" width="40.6640625" style="1" customWidth="1"/>
    <col min="14858" max="14858" width="8.83203125" style="1" customWidth="1"/>
    <col min="14859" max="14859" width="3.83203125" style="1" customWidth="1"/>
    <col min="14860" max="14860" width="40.6640625" style="1" customWidth="1"/>
    <col min="14861" max="14861" width="8.33203125" style="1" customWidth="1"/>
    <col min="14862" max="14862" width="4.1640625" style="1" customWidth="1"/>
    <col min="14863" max="14863" width="40.6640625" style="1" customWidth="1"/>
    <col min="14864" max="14864" width="8.6640625" style="1" customWidth="1"/>
    <col min="14865" max="14865" width="4" style="1" customWidth="1"/>
    <col min="14866" max="14866" width="40.6640625" style="1" customWidth="1"/>
    <col min="14867" max="14867" width="8.6640625" style="1" customWidth="1"/>
    <col min="14868" max="14868" width="3.33203125" style="1" customWidth="1"/>
    <col min="14869" max="14869" width="40.6640625" style="1" customWidth="1"/>
    <col min="14870" max="14870" width="8.83203125" style="1" customWidth="1"/>
    <col min="14871" max="14871" width="5.1640625" style="1" customWidth="1"/>
    <col min="14872" max="14872" width="40.6640625" style="1" customWidth="1"/>
    <col min="14873" max="14873" width="9.5" style="1" customWidth="1"/>
    <col min="14874" max="14874" width="5.83203125" style="1" customWidth="1"/>
    <col min="14875" max="14875" width="40.6640625" style="1" customWidth="1"/>
    <col min="14876" max="14876" width="9" style="1" customWidth="1"/>
    <col min="14877" max="14877" width="5.83203125" style="1" customWidth="1"/>
    <col min="14878" max="14878" width="40.6640625" style="1" customWidth="1"/>
    <col min="14879" max="14879" width="9.33203125" style="1" customWidth="1"/>
    <col min="14880" max="14880" width="4.6640625" style="1" customWidth="1"/>
    <col min="14881" max="14881" width="40.6640625" style="1" customWidth="1"/>
    <col min="14882" max="14882" width="9" style="1" customWidth="1"/>
    <col min="14883" max="14883" width="6.5" style="1" customWidth="1"/>
    <col min="14884" max="14884" width="40.6640625" style="1" customWidth="1"/>
    <col min="14885" max="15104" width="11.5" style="1"/>
    <col min="15105" max="15105" width="8.6640625" style="1" customWidth="1"/>
    <col min="15106" max="15106" width="3.6640625" style="1" customWidth="1"/>
    <col min="15107" max="15107" width="40.6640625" style="1" customWidth="1"/>
    <col min="15108" max="15108" width="8.5" style="1" customWidth="1"/>
    <col min="15109" max="15109" width="3.5" style="1" customWidth="1"/>
    <col min="15110" max="15110" width="40.6640625" style="1" customWidth="1"/>
    <col min="15111" max="15111" width="8.5" style="1" customWidth="1"/>
    <col min="15112" max="15112" width="5.33203125" style="1" customWidth="1"/>
    <col min="15113" max="15113" width="40.6640625" style="1" customWidth="1"/>
    <col min="15114" max="15114" width="8.83203125" style="1" customWidth="1"/>
    <col min="15115" max="15115" width="3.83203125" style="1" customWidth="1"/>
    <col min="15116" max="15116" width="40.6640625" style="1" customWidth="1"/>
    <col min="15117" max="15117" width="8.33203125" style="1" customWidth="1"/>
    <col min="15118" max="15118" width="4.1640625" style="1" customWidth="1"/>
    <col min="15119" max="15119" width="40.6640625" style="1" customWidth="1"/>
    <col min="15120" max="15120" width="8.6640625" style="1" customWidth="1"/>
    <col min="15121" max="15121" width="4" style="1" customWidth="1"/>
    <col min="15122" max="15122" width="40.6640625" style="1" customWidth="1"/>
    <col min="15123" max="15123" width="8.6640625" style="1" customWidth="1"/>
    <col min="15124" max="15124" width="3.33203125" style="1" customWidth="1"/>
    <col min="15125" max="15125" width="40.6640625" style="1" customWidth="1"/>
    <col min="15126" max="15126" width="8.83203125" style="1" customWidth="1"/>
    <col min="15127" max="15127" width="5.1640625" style="1" customWidth="1"/>
    <col min="15128" max="15128" width="40.6640625" style="1" customWidth="1"/>
    <col min="15129" max="15129" width="9.5" style="1" customWidth="1"/>
    <col min="15130" max="15130" width="5.83203125" style="1" customWidth="1"/>
    <col min="15131" max="15131" width="40.6640625" style="1" customWidth="1"/>
    <col min="15132" max="15132" width="9" style="1" customWidth="1"/>
    <col min="15133" max="15133" width="5.83203125" style="1" customWidth="1"/>
    <col min="15134" max="15134" width="40.6640625" style="1" customWidth="1"/>
    <col min="15135" max="15135" width="9.33203125" style="1" customWidth="1"/>
    <col min="15136" max="15136" width="4.6640625" style="1" customWidth="1"/>
    <col min="15137" max="15137" width="40.6640625" style="1" customWidth="1"/>
    <col min="15138" max="15138" width="9" style="1" customWidth="1"/>
    <col min="15139" max="15139" width="6.5" style="1" customWidth="1"/>
    <col min="15140" max="15140" width="40.6640625" style="1" customWidth="1"/>
    <col min="15141" max="15360" width="11.5" style="1"/>
    <col min="15361" max="15361" width="8.6640625" style="1" customWidth="1"/>
    <col min="15362" max="15362" width="3.6640625" style="1" customWidth="1"/>
    <col min="15363" max="15363" width="40.6640625" style="1" customWidth="1"/>
    <col min="15364" max="15364" width="8.5" style="1" customWidth="1"/>
    <col min="15365" max="15365" width="3.5" style="1" customWidth="1"/>
    <col min="15366" max="15366" width="40.6640625" style="1" customWidth="1"/>
    <col min="15367" max="15367" width="8.5" style="1" customWidth="1"/>
    <col min="15368" max="15368" width="5.33203125" style="1" customWidth="1"/>
    <col min="15369" max="15369" width="40.6640625" style="1" customWidth="1"/>
    <col min="15370" max="15370" width="8.83203125" style="1" customWidth="1"/>
    <col min="15371" max="15371" width="3.83203125" style="1" customWidth="1"/>
    <col min="15372" max="15372" width="40.6640625" style="1" customWidth="1"/>
    <col min="15373" max="15373" width="8.33203125" style="1" customWidth="1"/>
    <col min="15374" max="15374" width="4.1640625" style="1" customWidth="1"/>
    <col min="15375" max="15375" width="40.6640625" style="1" customWidth="1"/>
    <col min="15376" max="15376" width="8.6640625" style="1" customWidth="1"/>
    <col min="15377" max="15377" width="4" style="1" customWidth="1"/>
    <col min="15378" max="15378" width="40.6640625" style="1" customWidth="1"/>
    <col min="15379" max="15379" width="8.6640625" style="1" customWidth="1"/>
    <col min="15380" max="15380" width="3.33203125" style="1" customWidth="1"/>
    <col min="15381" max="15381" width="40.6640625" style="1" customWidth="1"/>
    <col min="15382" max="15382" width="8.83203125" style="1" customWidth="1"/>
    <col min="15383" max="15383" width="5.1640625" style="1" customWidth="1"/>
    <col min="15384" max="15384" width="40.6640625" style="1" customWidth="1"/>
    <col min="15385" max="15385" width="9.5" style="1" customWidth="1"/>
    <col min="15386" max="15386" width="5.83203125" style="1" customWidth="1"/>
    <col min="15387" max="15387" width="40.6640625" style="1" customWidth="1"/>
    <col min="15388" max="15388" width="9" style="1" customWidth="1"/>
    <col min="15389" max="15389" width="5.83203125" style="1" customWidth="1"/>
    <col min="15390" max="15390" width="40.6640625" style="1" customWidth="1"/>
    <col min="15391" max="15391" width="9.33203125" style="1" customWidth="1"/>
    <col min="15392" max="15392" width="4.6640625" style="1" customWidth="1"/>
    <col min="15393" max="15393" width="40.6640625" style="1" customWidth="1"/>
    <col min="15394" max="15394" width="9" style="1" customWidth="1"/>
    <col min="15395" max="15395" width="6.5" style="1" customWidth="1"/>
    <col min="15396" max="15396" width="40.6640625" style="1" customWidth="1"/>
    <col min="15397" max="15616" width="11.5" style="1"/>
    <col min="15617" max="15617" width="8.6640625" style="1" customWidth="1"/>
    <col min="15618" max="15618" width="3.6640625" style="1" customWidth="1"/>
    <col min="15619" max="15619" width="40.6640625" style="1" customWidth="1"/>
    <col min="15620" max="15620" width="8.5" style="1" customWidth="1"/>
    <col min="15621" max="15621" width="3.5" style="1" customWidth="1"/>
    <col min="15622" max="15622" width="40.6640625" style="1" customWidth="1"/>
    <col min="15623" max="15623" width="8.5" style="1" customWidth="1"/>
    <col min="15624" max="15624" width="5.33203125" style="1" customWidth="1"/>
    <col min="15625" max="15625" width="40.6640625" style="1" customWidth="1"/>
    <col min="15626" max="15626" width="8.83203125" style="1" customWidth="1"/>
    <col min="15627" max="15627" width="3.83203125" style="1" customWidth="1"/>
    <col min="15628" max="15628" width="40.6640625" style="1" customWidth="1"/>
    <col min="15629" max="15629" width="8.33203125" style="1" customWidth="1"/>
    <col min="15630" max="15630" width="4.1640625" style="1" customWidth="1"/>
    <col min="15631" max="15631" width="40.6640625" style="1" customWidth="1"/>
    <col min="15632" max="15632" width="8.6640625" style="1" customWidth="1"/>
    <col min="15633" max="15633" width="4" style="1" customWidth="1"/>
    <col min="15634" max="15634" width="40.6640625" style="1" customWidth="1"/>
    <col min="15635" max="15635" width="8.6640625" style="1" customWidth="1"/>
    <col min="15636" max="15636" width="3.33203125" style="1" customWidth="1"/>
    <col min="15637" max="15637" width="40.6640625" style="1" customWidth="1"/>
    <col min="15638" max="15638" width="8.83203125" style="1" customWidth="1"/>
    <col min="15639" max="15639" width="5.1640625" style="1" customWidth="1"/>
    <col min="15640" max="15640" width="40.6640625" style="1" customWidth="1"/>
    <col min="15641" max="15641" width="9.5" style="1" customWidth="1"/>
    <col min="15642" max="15642" width="5.83203125" style="1" customWidth="1"/>
    <col min="15643" max="15643" width="40.6640625" style="1" customWidth="1"/>
    <col min="15644" max="15644" width="9" style="1" customWidth="1"/>
    <col min="15645" max="15645" width="5.83203125" style="1" customWidth="1"/>
    <col min="15646" max="15646" width="40.6640625" style="1" customWidth="1"/>
    <col min="15647" max="15647" width="9.33203125" style="1" customWidth="1"/>
    <col min="15648" max="15648" width="4.6640625" style="1" customWidth="1"/>
    <col min="15649" max="15649" width="40.6640625" style="1" customWidth="1"/>
    <col min="15650" max="15650" width="9" style="1" customWidth="1"/>
    <col min="15651" max="15651" width="6.5" style="1" customWidth="1"/>
    <col min="15652" max="15652" width="40.6640625" style="1" customWidth="1"/>
    <col min="15653" max="15872" width="11.5" style="1"/>
    <col min="15873" max="15873" width="8.6640625" style="1" customWidth="1"/>
    <col min="15874" max="15874" width="3.6640625" style="1" customWidth="1"/>
    <col min="15875" max="15875" width="40.6640625" style="1" customWidth="1"/>
    <col min="15876" max="15876" width="8.5" style="1" customWidth="1"/>
    <col min="15877" max="15877" width="3.5" style="1" customWidth="1"/>
    <col min="15878" max="15878" width="40.6640625" style="1" customWidth="1"/>
    <col min="15879" max="15879" width="8.5" style="1" customWidth="1"/>
    <col min="15880" max="15880" width="5.33203125" style="1" customWidth="1"/>
    <col min="15881" max="15881" width="40.6640625" style="1" customWidth="1"/>
    <col min="15882" max="15882" width="8.83203125" style="1" customWidth="1"/>
    <col min="15883" max="15883" width="3.83203125" style="1" customWidth="1"/>
    <col min="15884" max="15884" width="40.6640625" style="1" customWidth="1"/>
    <col min="15885" max="15885" width="8.33203125" style="1" customWidth="1"/>
    <col min="15886" max="15886" width="4.1640625" style="1" customWidth="1"/>
    <col min="15887" max="15887" width="40.6640625" style="1" customWidth="1"/>
    <col min="15888" max="15888" width="8.6640625" style="1" customWidth="1"/>
    <col min="15889" max="15889" width="4" style="1" customWidth="1"/>
    <col min="15890" max="15890" width="40.6640625" style="1" customWidth="1"/>
    <col min="15891" max="15891" width="8.6640625" style="1" customWidth="1"/>
    <col min="15892" max="15892" width="3.33203125" style="1" customWidth="1"/>
    <col min="15893" max="15893" width="40.6640625" style="1" customWidth="1"/>
    <col min="15894" max="15894" width="8.83203125" style="1" customWidth="1"/>
    <col min="15895" max="15895" width="5.1640625" style="1" customWidth="1"/>
    <col min="15896" max="15896" width="40.6640625" style="1" customWidth="1"/>
    <col min="15897" max="15897" width="9.5" style="1" customWidth="1"/>
    <col min="15898" max="15898" width="5.83203125" style="1" customWidth="1"/>
    <col min="15899" max="15899" width="40.6640625" style="1" customWidth="1"/>
    <col min="15900" max="15900" width="9" style="1" customWidth="1"/>
    <col min="15901" max="15901" width="5.83203125" style="1" customWidth="1"/>
    <col min="15902" max="15902" width="40.6640625" style="1" customWidth="1"/>
    <col min="15903" max="15903" width="9.33203125" style="1" customWidth="1"/>
    <col min="15904" max="15904" width="4.6640625" style="1" customWidth="1"/>
    <col min="15905" max="15905" width="40.6640625" style="1" customWidth="1"/>
    <col min="15906" max="15906" width="9" style="1" customWidth="1"/>
    <col min="15907" max="15907" width="6.5" style="1" customWidth="1"/>
    <col min="15908" max="15908" width="40.6640625" style="1" customWidth="1"/>
    <col min="15909" max="16128" width="11.5" style="1"/>
    <col min="16129" max="16129" width="8.6640625" style="1" customWidth="1"/>
    <col min="16130" max="16130" width="3.6640625" style="1" customWidth="1"/>
    <col min="16131" max="16131" width="40.6640625" style="1" customWidth="1"/>
    <col min="16132" max="16132" width="8.5" style="1" customWidth="1"/>
    <col min="16133" max="16133" width="3.5" style="1" customWidth="1"/>
    <col min="16134" max="16134" width="40.6640625" style="1" customWidth="1"/>
    <col min="16135" max="16135" width="8.5" style="1" customWidth="1"/>
    <col min="16136" max="16136" width="5.33203125" style="1" customWidth="1"/>
    <col min="16137" max="16137" width="40.6640625" style="1" customWidth="1"/>
    <col min="16138" max="16138" width="8.83203125" style="1" customWidth="1"/>
    <col min="16139" max="16139" width="3.83203125" style="1" customWidth="1"/>
    <col min="16140" max="16140" width="40.6640625" style="1" customWidth="1"/>
    <col min="16141" max="16141" width="8.33203125" style="1" customWidth="1"/>
    <col min="16142" max="16142" width="4.1640625" style="1" customWidth="1"/>
    <col min="16143" max="16143" width="40.6640625" style="1" customWidth="1"/>
    <col min="16144" max="16144" width="8.6640625" style="1" customWidth="1"/>
    <col min="16145" max="16145" width="4" style="1" customWidth="1"/>
    <col min="16146" max="16146" width="40.6640625" style="1" customWidth="1"/>
    <col min="16147" max="16147" width="8.6640625" style="1" customWidth="1"/>
    <col min="16148" max="16148" width="3.33203125" style="1" customWidth="1"/>
    <col min="16149" max="16149" width="40.6640625" style="1" customWidth="1"/>
    <col min="16150" max="16150" width="8.83203125" style="1" customWidth="1"/>
    <col min="16151" max="16151" width="5.1640625" style="1" customWidth="1"/>
    <col min="16152" max="16152" width="40.6640625" style="1" customWidth="1"/>
    <col min="16153" max="16153" width="9.5" style="1" customWidth="1"/>
    <col min="16154" max="16154" width="5.83203125" style="1" customWidth="1"/>
    <col min="16155" max="16155" width="40.6640625" style="1" customWidth="1"/>
    <col min="16156" max="16156" width="9" style="1" customWidth="1"/>
    <col min="16157" max="16157" width="5.83203125" style="1" customWidth="1"/>
    <col min="16158" max="16158" width="40.6640625" style="1" customWidth="1"/>
    <col min="16159" max="16159" width="9.33203125" style="1" customWidth="1"/>
    <col min="16160" max="16160" width="4.6640625" style="1" customWidth="1"/>
    <col min="16161" max="16161" width="40.6640625" style="1" customWidth="1"/>
    <col min="16162" max="16162" width="9" style="1" customWidth="1"/>
    <col min="16163" max="16163" width="6.5" style="1" customWidth="1"/>
    <col min="16164" max="16164" width="40.6640625" style="1" customWidth="1"/>
    <col min="16165" max="16384" width="11.5" style="1"/>
  </cols>
  <sheetData>
    <row r="1" spans="1:36">
      <c r="A1" s="322" t="s">
        <v>26</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row>
    <row r="2" spans="1:36" ht="32.25" customHeight="1">
      <c r="A2" s="2" t="s">
        <v>27</v>
      </c>
      <c r="B2" s="2" t="s">
        <v>28</v>
      </c>
      <c r="C2" s="3" t="s">
        <v>29</v>
      </c>
      <c r="D2" s="2" t="s">
        <v>27</v>
      </c>
      <c r="E2" s="2" t="s">
        <v>28</v>
      </c>
      <c r="F2" s="3" t="s">
        <v>30</v>
      </c>
      <c r="G2" s="2" t="s">
        <v>27</v>
      </c>
      <c r="H2" s="2" t="s">
        <v>28</v>
      </c>
      <c r="I2" s="3" t="s">
        <v>31</v>
      </c>
      <c r="J2" s="2" t="s">
        <v>27</v>
      </c>
      <c r="K2" s="2" t="s">
        <v>28</v>
      </c>
      <c r="L2" s="3" t="s">
        <v>32</v>
      </c>
      <c r="M2" s="2" t="s">
        <v>27</v>
      </c>
      <c r="N2" s="2" t="s">
        <v>28</v>
      </c>
      <c r="O2" s="3" t="s">
        <v>33</v>
      </c>
      <c r="P2" s="2" t="s">
        <v>27</v>
      </c>
      <c r="Q2" s="2" t="s">
        <v>28</v>
      </c>
      <c r="R2" s="3" t="s">
        <v>34</v>
      </c>
      <c r="S2" s="2" t="s">
        <v>27</v>
      </c>
      <c r="T2" s="2" t="s">
        <v>28</v>
      </c>
      <c r="U2" s="3" t="s">
        <v>35</v>
      </c>
      <c r="V2" s="2" t="s">
        <v>27</v>
      </c>
      <c r="W2" s="2" t="s">
        <v>28</v>
      </c>
      <c r="X2" s="3" t="s">
        <v>36</v>
      </c>
      <c r="Y2" s="2" t="s">
        <v>27</v>
      </c>
      <c r="Z2" s="2" t="s">
        <v>28</v>
      </c>
      <c r="AA2" s="3" t="s">
        <v>37</v>
      </c>
      <c r="AB2" s="2" t="s">
        <v>27</v>
      </c>
      <c r="AC2" s="2" t="s">
        <v>28</v>
      </c>
      <c r="AD2" s="3" t="s">
        <v>38</v>
      </c>
      <c r="AE2" s="2" t="s">
        <v>27</v>
      </c>
      <c r="AF2" s="2" t="s">
        <v>28</v>
      </c>
      <c r="AG2" s="3" t="s">
        <v>39</v>
      </c>
      <c r="AH2" s="2" t="s">
        <v>27</v>
      </c>
      <c r="AI2" s="2" t="s">
        <v>28</v>
      </c>
      <c r="AJ2" s="3" t="s">
        <v>40</v>
      </c>
    </row>
    <row r="3" spans="1:36">
      <c r="A3" s="4" t="s">
        <v>41</v>
      </c>
      <c r="B3" s="4">
        <v>1</v>
      </c>
      <c r="C3" s="4"/>
      <c r="D3" s="5" t="s">
        <v>42</v>
      </c>
      <c r="E3" s="5">
        <v>1</v>
      </c>
      <c r="F3" s="4"/>
      <c r="G3" s="5" t="s">
        <v>43</v>
      </c>
      <c r="H3" s="5">
        <v>1</v>
      </c>
      <c r="I3" s="4"/>
      <c r="J3" s="4" t="s">
        <v>41</v>
      </c>
      <c r="K3" s="4">
        <v>1</v>
      </c>
      <c r="L3" s="4"/>
      <c r="M3" s="4" t="s">
        <v>44</v>
      </c>
      <c r="N3" s="4">
        <v>1</v>
      </c>
      <c r="O3" s="4"/>
      <c r="P3" s="4" t="s">
        <v>45</v>
      </c>
      <c r="Q3" s="4">
        <v>1</v>
      </c>
      <c r="R3" s="8"/>
      <c r="S3" s="4" t="s">
        <v>41</v>
      </c>
      <c r="T3" s="4">
        <v>1</v>
      </c>
      <c r="U3" s="4"/>
      <c r="V3" s="5" t="s">
        <v>42</v>
      </c>
      <c r="W3" s="5">
        <v>1</v>
      </c>
      <c r="X3" s="4"/>
      <c r="Y3" s="4" t="s">
        <v>46</v>
      </c>
      <c r="Z3" s="4">
        <v>1</v>
      </c>
      <c r="AA3" s="4"/>
      <c r="AB3" s="4" t="s">
        <v>47</v>
      </c>
      <c r="AC3" s="4">
        <v>1</v>
      </c>
      <c r="AD3" s="4"/>
      <c r="AE3" s="5" t="s">
        <v>43</v>
      </c>
      <c r="AF3" s="5">
        <v>1</v>
      </c>
      <c r="AG3" s="4"/>
      <c r="AH3" s="4" t="s">
        <v>46</v>
      </c>
      <c r="AI3" s="4">
        <v>1</v>
      </c>
      <c r="AJ3" s="4"/>
    </row>
    <row r="4" spans="1:36">
      <c r="A4" s="4" t="s">
        <v>47</v>
      </c>
      <c r="B4" s="4">
        <v>2</v>
      </c>
      <c r="C4" s="4"/>
      <c r="D4" s="5" t="s">
        <v>43</v>
      </c>
      <c r="E4" s="5">
        <v>2</v>
      </c>
      <c r="F4" s="4"/>
      <c r="G4" s="4" t="s">
        <v>45</v>
      </c>
      <c r="H4" s="4">
        <v>2</v>
      </c>
      <c r="I4" s="4"/>
      <c r="J4" s="4" t="s">
        <v>47</v>
      </c>
      <c r="K4" s="4">
        <v>2</v>
      </c>
      <c r="L4" s="4"/>
      <c r="M4" s="5" t="s">
        <v>42</v>
      </c>
      <c r="N4" s="5">
        <v>2</v>
      </c>
      <c r="O4" s="4"/>
      <c r="P4" s="4" t="s">
        <v>46</v>
      </c>
      <c r="Q4" s="4">
        <v>2</v>
      </c>
      <c r="R4" s="4"/>
      <c r="S4" s="4" t="s">
        <v>47</v>
      </c>
      <c r="T4" s="4">
        <v>2</v>
      </c>
      <c r="U4" s="8"/>
      <c r="V4" s="5" t="s">
        <v>43</v>
      </c>
      <c r="W4" s="5">
        <v>2</v>
      </c>
      <c r="X4" s="4"/>
      <c r="Y4" s="4" t="s">
        <v>41</v>
      </c>
      <c r="Z4" s="4">
        <v>2</v>
      </c>
      <c r="AA4" s="4"/>
      <c r="AB4" s="4" t="s">
        <v>44</v>
      </c>
      <c r="AC4" s="4">
        <v>2</v>
      </c>
      <c r="AD4" s="4"/>
      <c r="AE4" s="4" t="s">
        <v>45</v>
      </c>
      <c r="AF4" s="4">
        <v>2</v>
      </c>
      <c r="AG4" s="4"/>
      <c r="AH4" s="4" t="s">
        <v>41</v>
      </c>
      <c r="AI4" s="4">
        <v>2</v>
      </c>
      <c r="AJ4" s="4"/>
    </row>
    <row r="5" spans="1:36">
      <c r="A5" s="4" t="s">
        <v>44</v>
      </c>
      <c r="B5" s="4">
        <v>3</v>
      </c>
      <c r="C5" s="4"/>
      <c r="D5" s="4" t="s">
        <v>45</v>
      </c>
      <c r="E5" s="4">
        <v>3</v>
      </c>
      <c r="F5" s="4"/>
      <c r="G5" s="4" t="s">
        <v>46</v>
      </c>
      <c r="H5" s="4">
        <v>3</v>
      </c>
      <c r="I5" s="4"/>
      <c r="J5" s="4" t="s">
        <v>44</v>
      </c>
      <c r="K5" s="4">
        <v>3</v>
      </c>
      <c r="L5" s="4"/>
      <c r="M5" s="5" t="s">
        <v>43</v>
      </c>
      <c r="N5" s="5">
        <v>3</v>
      </c>
      <c r="O5" s="4"/>
      <c r="P5" s="4" t="s">
        <v>41</v>
      </c>
      <c r="Q5" s="4">
        <v>3</v>
      </c>
      <c r="R5" s="8"/>
      <c r="S5" s="4" t="s">
        <v>44</v>
      </c>
      <c r="T5" s="4">
        <v>3</v>
      </c>
      <c r="U5" s="8"/>
      <c r="V5" s="4" t="s">
        <v>45</v>
      </c>
      <c r="W5" s="4">
        <v>3</v>
      </c>
      <c r="X5" s="4"/>
      <c r="Y5" s="4" t="s">
        <v>47</v>
      </c>
      <c r="Z5" s="4">
        <v>3</v>
      </c>
      <c r="AA5" s="4"/>
      <c r="AB5" s="5" t="s">
        <v>42</v>
      </c>
      <c r="AC5" s="5">
        <v>3</v>
      </c>
      <c r="AD5" s="4"/>
      <c r="AE5" s="4" t="s">
        <v>46</v>
      </c>
      <c r="AF5" s="4">
        <v>3</v>
      </c>
      <c r="AG5" s="4"/>
      <c r="AH5" s="4" t="s">
        <v>47</v>
      </c>
      <c r="AI5" s="4">
        <v>3</v>
      </c>
      <c r="AJ5" s="4"/>
    </row>
    <row r="6" spans="1:36">
      <c r="A6" s="5" t="s">
        <v>42</v>
      </c>
      <c r="B6" s="5">
        <v>4</v>
      </c>
      <c r="C6" s="4"/>
      <c r="D6" s="4" t="s">
        <v>46</v>
      </c>
      <c r="E6" s="4">
        <v>4</v>
      </c>
      <c r="F6" s="4"/>
      <c r="G6" s="4" t="s">
        <v>48</v>
      </c>
      <c r="H6" s="4">
        <v>4</v>
      </c>
      <c r="I6" s="4"/>
      <c r="J6" s="5" t="s">
        <v>42</v>
      </c>
      <c r="K6" s="5">
        <v>4</v>
      </c>
      <c r="L6" s="4"/>
      <c r="M6" s="4" t="s">
        <v>45</v>
      </c>
      <c r="N6" s="4">
        <v>4</v>
      </c>
      <c r="O6" s="4"/>
      <c r="P6" s="4" t="s">
        <v>47</v>
      </c>
      <c r="Q6" s="4">
        <v>4</v>
      </c>
      <c r="R6" s="4"/>
      <c r="S6" s="5" t="s">
        <v>42</v>
      </c>
      <c r="T6" s="5">
        <v>4</v>
      </c>
      <c r="U6" s="4"/>
      <c r="V6" s="4" t="s">
        <v>46</v>
      </c>
      <c r="W6" s="4">
        <v>4</v>
      </c>
      <c r="X6" s="4"/>
      <c r="Y6" s="4" t="s">
        <v>44</v>
      </c>
      <c r="Z6" s="4">
        <v>4</v>
      </c>
      <c r="AA6" s="4"/>
      <c r="AB6" s="5" t="s">
        <v>43</v>
      </c>
      <c r="AC6" s="5">
        <v>4</v>
      </c>
      <c r="AD6" s="4"/>
      <c r="AE6" s="4" t="s">
        <v>48</v>
      </c>
      <c r="AF6" s="4">
        <v>4</v>
      </c>
      <c r="AG6" s="4"/>
      <c r="AH6" s="4" t="s">
        <v>44</v>
      </c>
      <c r="AI6" s="4">
        <v>4</v>
      </c>
      <c r="AJ6" s="4"/>
    </row>
    <row r="7" spans="1:36">
      <c r="A7" s="5" t="s">
        <v>43</v>
      </c>
      <c r="B7" s="5">
        <v>5</v>
      </c>
      <c r="C7" s="4"/>
      <c r="D7" s="4" t="s">
        <v>48</v>
      </c>
      <c r="E7" s="4">
        <v>5</v>
      </c>
      <c r="F7" s="4"/>
      <c r="G7" s="4" t="s">
        <v>47</v>
      </c>
      <c r="H7" s="4">
        <v>5</v>
      </c>
      <c r="I7" s="4"/>
      <c r="J7" s="5" t="s">
        <v>43</v>
      </c>
      <c r="K7" s="5">
        <v>5</v>
      </c>
      <c r="L7" s="4"/>
      <c r="M7" s="4" t="s">
        <v>46</v>
      </c>
      <c r="N7" s="4">
        <v>5</v>
      </c>
      <c r="O7" s="4"/>
      <c r="P7" s="4" t="s">
        <v>44</v>
      </c>
      <c r="Q7" s="4">
        <v>5</v>
      </c>
      <c r="R7" s="4"/>
      <c r="S7" s="5" t="s">
        <v>43</v>
      </c>
      <c r="T7" s="5">
        <v>5</v>
      </c>
      <c r="U7" s="4"/>
      <c r="V7" s="4" t="s">
        <v>48</v>
      </c>
      <c r="W7" s="4">
        <v>5</v>
      </c>
      <c r="X7" s="4"/>
      <c r="Y7" s="5" t="s">
        <v>42</v>
      </c>
      <c r="Z7" s="5">
        <v>5</v>
      </c>
      <c r="AA7" s="4"/>
      <c r="AB7" s="4" t="s">
        <v>45</v>
      </c>
      <c r="AC7" s="4">
        <v>5</v>
      </c>
      <c r="AD7" s="4"/>
      <c r="AE7" s="4" t="s">
        <v>47</v>
      </c>
      <c r="AF7" s="4">
        <v>5</v>
      </c>
      <c r="AG7" s="4"/>
      <c r="AH7" s="5" t="s">
        <v>42</v>
      </c>
      <c r="AI7" s="5">
        <v>5</v>
      </c>
      <c r="AJ7" s="4"/>
    </row>
    <row r="8" spans="1:36">
      <c r="A8" s="4" t="s">
        <v>45</v>
      </c>
      <c r="B8" s="4">
        <v>6</v>
      </c>
      <c r="C8" s="4"/>
      <c r="D8" s="4" t="s">
        <v>47</v>
      </c>
      <c r="E8" s="4">
        <v>6</v>
      </c>
      <c r="F8" s="4"/>
      <c r="G8" s="4" t="s">
        <v>44</v>
      </c>
      <c r="H8" s="4">
        <v>6</v>
      </c>
      <c r="I8" s="4"/>
      <c r="J8" s="4" t="s">
        <v>45</v>
      </c>
      <c r="K8" s="4">
        <v>6</v>
      </c>
      <c r="L8" s="4"/>
      <c r="M8" s="4" t="s">
        <v>48</v>
      </c>
      <c r="N8" s="4">
        <v>6</v>
      </c>
      <c r="O8" s="4"/>
      <c r="P8" s="5" t="s">
        <v>42</v>
      </c>
      <c r="Q8" s="5">
        <v>6</v>
      </c>
      <c r="R8" s="8"/>
      <c r="S8" s="4" t="s">
        <v>45</v>
      </c>
      <c r="T8" s="4">
        <v>6</v>
      </c>
      <c r="U8" s="10"/>
      <c r="V8" s="4" t="s">
        <v>47</v>
      </c>
      <c r="W8" s="4">
        <v>6</v>
      </c>
      <c r="X8" s="4"/>
      <c r="Y8" s="5" t="s">
        <v>43</v>
      </c>
      <c r="Z8" s="5">
        <v>6</v>
      </c>
      <c r="AA8" s="4"/>
      <c r="AB8" s="4" t="s">
        <v>46</v>
      </c>
      <c r="AC8" s="4">
        <v>6</v>
      </c>
      <c r="AD8" s="4"/>
      <c r="AE8" s="4" t="s">
        <v>44</v>
      </c>
      <c r="AF8" s="4">
        <v>6</v>
      </c>
      <c r="AG8" s="4"/>
      <c r="AH8" s="5" t="s">
        <v>43</v>
      </c>
      <c r="AI8" s="5">
        <v>6</v>
      </c>
      <c r="AJ8" s="4"/>
    </row>
    <row r="9" spans="1:36">
      <c r="A9" s="4" t="s">
        <v>46</v>
      </c>
      <c r="B9" s="4">
        <v>7</v>
      </c>
      <c r="C9" s="4"/>
      <c r="D9" s="4" t="s">
        <v>44</v>
      </c>
      <c r="E9" s="4">
        <v>7</v>
      </c>
      <c r="F9" s="4"/>
      <c r="G9" s="5" t="s">
        <v>49</v>
      </c>
      <c r="H9" s="5">
        <v>7</v>
      </c>
      <c r="I9" s="4"/>
      <c r="J9" s="4" t="s">
        <v>46</v>
      </c>
      <c r="K9" s="4">
        <v>7</v>
      </c>
      <c r="L9" s="4"/>
      <c r="M9" s="4" t="s">
        <v>47</v>
      </c>
      <c r="N9" s="4">
        <v>7</v>
      </c>
      <c r="O9" s="4"/>
      <c r="P9" s="5" t="s">
        <v>43</v>
      </c>
      <c r="Q9" s="5">
        <v>7</v>
      </c>
      <c r="R9" s="4"/>
      <c r="S9" s="4" t="s">
        <v>46</v>
      </c>
      <c r="T9" s="4">
        <v>7</v>
      </c>
      <c r="U9" s="4"/>
      <c r="V9" s="4" t="s">
        <v>44</v>
      </c>
      <c r="W9" s="4">
        <v>7</v>
      </c>
      <c r="X9" s="4"/>
      <c r="Y9" s="4" t="s">
        <v>45</v>
      </c>
      <c r="Z9" s="4">
        <v>7</v>
      </c>
      <c r="AA9" s="4"/>
      <c r="AB9" s="4" t="s">
        <v>48</v>
      </c>
      <c r="AC9" s="4">
        <v>7</v>
      </c>
      <c r="AD9" s="4"/>
      <c r="AE9" s="5" t="s">
        <v>49</v>
      </c>
      <c r="AF9" s="5">
        <v>7</v>
      </c>
      <c r="AG9" s="4"/>
      <c r="AH9" s="4" t="s">
        <v>45</v>
      </c>
      <c r="AI9" s="4">
        <v>7</v>
      </c>
      <c r="AJ9" s="4"/>
    </row>
    <row r="10" spans="1:36">
      <c r="A10" s="4" t="s">
        <v>48</v>
      </c>
      <c r="B10" s="4">
        <v>8</v>
      </c>
      <c r="C10" s="4"/>
      <c r="D10" s="5" t="s">
        <v>49</v>
      </c>
      <c r="E10" s="5">
        <v>8</v>
      </c>
      <c r="F10" s="4"/>
      <c r="G10" s="5" t="s">
        <v>43</v>
      </c>
      <c r="H10" s="5">
        <v>8</v>
      </c>
      <c r="I10" s="4"/>
      <c r="J10" s="4" t="s">
        <v>48</v>
      </c>
      <c r="K10" s="4">
        <v>8</v>
      </c>
      <c r="L10" s="4"/>
      <c r="M10" s="4" t="s">
        <v>44</v>
      </c>
      <c r="N10" s="4">
        <v>8</v>
      </c>
      <c r="O10" s="4"/>
      <c r="P10" s="4" t="s">
        <v>45</v>
      </c>
      <c r="Q10" s="4">
        <v>8</v>
      </c>
      <c r="R10" s="9"/>
      <c r="S10" s="4" t="s">
        <v>48</v>
      </c>
      <c r="T10" s="4">
        <v>8</v>
      </c>
      <c r="U10" s="11"/>
      <c r="V10" s="5" t="s">
        <v>49</v>
      </c>
      <c r="W10" s="5">
        <v>8</v>
      </c>
      <c r="X10" s="4"/>
      <c r="Y10" s="4" t="s">
        <v>46</v>
      </c>
      <c r="Z10" s="4">
        <v>8</v>
      </c>
      <c r="AA10" s="4"/>
      <c r="AB10" s="4" t="s">
        <v>47</v>
      </c>
      <c r="AC10" s="4">
        <v>8</v>
      </c>
      <c r="AD10" s="4"/>
      <c r="AE10" s="5" t="s">
        <v>43</v>
      </c>
      <c r="AF10" s="5">
        <v>8</v>
      </c>
      <c r="AG10" s="4"/>
      <c r="AH10" s="4" t="s">
        <v>46</v>
      </c>
      <c r="AI10" s="4">
        <v>8</v>
      </c>
      <c r="AJ10" s="4"/>
    </row>
    <row r="11" spans="1:36">
      <c r="A11" s="4" t="s">
        <v>47</v>
      </c>
      <c r="B11" s="4">
        <v>9</v>
      </c>
      <c r="C11" s="4"/>
      <c r="D11" s="5" t="s">
        <v>43</v>
      </c>
      <c r="E11" s="5">
        <v>9</v>
      </c>
      <c r="F11" s="4"/>
      <c r="G11" s="4" t="s">
        <v>45</v>
      </c>
      <c r="H11" s="4">
        <v>9</v>
      </c>
      <c r="I11" s="4"/>
      <c r="J11" s="4" t="s">
        <v>47</v>
      </c>
      <c r="K11" s="4">
        <v>9</v>
      </c>
      <c r="L11" s="4"/>
      <c r="M11" s="5" t="s">
        <v>49</v>
      </c>
      <c r="N11" s="5">
        <v>9</v>
      </c>
      <c r="O11" s="4"/>
      <c r="P11" s="4" t="s">
        <v>46</v>
      </c>
      <c r="Q11" s="4">
        <v>9</v>
      </c>
      <c r="R11" s="4"/>
      <c r="S11" s="4" t="s">
        <v>47</v>
      </c>
      <c r="T11" s="4">
        <v>9</v>
      </c>
      <c r="U11" s="4"/>
      <c r="V11" s="5" t="s">
        <v>43</v>
      </c>
      <c r="W11" s="5">
        <v>9</v>
      </c>
      <c r="X11" s="4"/>
      <c r="Y11" s="4" t="s">
        <v>48</v>
      </c>
      <c r="Z11" s="4">
        <v>9</v>
      </c>
      <c r="AA11" s="4"/>
      <c r="AB11" s="4" t="s">
        <v>44</v>
      </c>
      <c r="AC11" s="4">
        <v>9</v>
      </c>
      <c r="AD11" s="4"/>
      <c r="AE11" s="4" t="s">
        <v>45</v>
      </c>
      <c r="AF11" s="4">
        <v>9</v>
      </c>
      <c r="AG11" s="4"/>
      <c r="AH11" s="4" t="s">
        <v>48</v>
      </c>
      <c r="AI11" s="4">
        <v>9</v>
      </c>
      <c r="AJ11" s="4"/>
    </row>
    <row r="12" spans="1:36">
      <c r="A12" s="4" t="s">
        <v>44</v>
      </c>
      <c r="B12" s="4">
        <v>10</v>
      </c>
      <c r="C12" s="4"/>
      <c r="D12" s="4" t="s">
        <v>45</v>
      </c>
      <c r="E12" s="4">
        <v>10</v>
      </c>
      <c r="F12" s="4"/>
      <c r="G12" s="4" t="s">
        <v>46</v>
      </c>
      <c r="H12" s="4">
        <v>10</v>
      </c>
      <c r="I12" s="4"/>
      <c r="J12" s="4" t="s">
        <v>44</v>
      </c>
      <c r="K12" s="4">
        <v>10</v>
      </c>
      <c r="L12" s="4"/>
      <c r="M12" s="5" t="s">
        <v>43</v>
      </c>
      <c r="N12" s="5">
        <v>10</v>
      </c>
      <c r="O12" s="4"/>
      <c r="P12" s="4" t="s">
        <v>48</v>
      </c>
      <c r="Q12" s="4">
        <v>10</v>
      </c>
      <c r="R12" s="4"/>
      <c r="S12" s="4" t="s">
        <v>44</v>
      </c>
      <c r="T12" s="4">
        <v>10</v>
      </c>
      <c r="U12" s="8"/>
      <c r="V12" s="4" t="s">
        <v>45</v>
      </c>
      <c r="W12" s="4">
        <v>10</v>
      </c>
      <c r="X12" s="4"/>
      <c r="Y12" s="4" t="s">
        <v>47</v>
      </c>
      <c r="Z12" s="4">
        <v>10</v>
      </c>
      <c r="AA12" s="4"/>
      <c r="AB12" s="5" t="s">
        <v>49</v>
      </c>
      <c r="AC12" s="5">
        <v>10</v>
      </c>
      <c r="AD12" s="4"/>
      <c r="AE12" s="4" t="s">
        <v>46</v>
      </c>
      <c r="AF12" s="4">
        <v>10</v>
      </c>
      <c r="AG12" s="4"/>
      <c r="AH12" s="4" t="s">
        <v>47</v>
      </c>
      <c r="AI12" s="4">
        <v>10</v>
      </c>
      <c r="AJ12" s="4"/>
    </row>
    <row r="13" spans="1:36">
      <c r="A13" s="5" t="s">
        <v>49</v>
      </c>
      <c r="B13" s="5">
        <v>11</v>
      </c>
      <c r="C13" s="4"/>
      <c r="D13" s="4" t="s">
        <v>46</v>
      </c>
      <c r="E13" s="4">
        <v>11</v>
      </c>
      <c r="F13" s="4"/>
      <c r="G13" s="4" t="s">
        <v>48</v>
      </c>
      <c r="H13" s="4">
        <v>11</v>
      </c>
      <c r="I13" s="4"/>
      <c r="J13" s="5" t="s">
        <v>49</v>
      </c>
      <c r="K13" s="5">
        <v>11</v>
      </c>
      <c r="L13" s="4"/>
      <c r="M13" s="4" t="s">
        <v>45</v>
      </c>
      <c r="N13" s="4">
        <v>11</v>
      </c>
      <c r="O13" s="4"/>
      <c r="P13" s="4" t="s">
        <v>47</v>
      </c>
      <c r="Q13" s="4">
        <v>11</v>
      </c>
      <c r="R13" s="8"/>
      <c r="S13" s="5" t="s">
        <v>49</v>
      </c>
      <c r="T13" s="5">
        <v>11</v>
      </c>
      <c r="U13" s="4"/>
      <c r="V13" s="4" t="s">
        <v>46</v>
      </c>
      <c r="W13" s="4">
        <v>11</v>
      </c>
      <c r="X13" s="4"/>
      <c r="Y13" s="4" t="s">
        <v>44</v>
      </c>
      <c r="Z13" s="4">
        <v>11</v>
      </c>
      <c r="AA13" s="4"/>
      <c r="AB13" s="5" t="s">
        <v>43</v>
      </c>
      <c r="AC13" s="5">
        <v>11</v>
      </c>
      <c r="AD13" s="4"/>
      <c r="AE13" s="4" t="s">
        <v>48</v>
      </c>
      <c r="AF13" s="4">
        <v>11</v>
      </c>
      <c r="AG13" s="4"/>
      <c r="AH13" s="4" t="s">
        <v>44</v>
      </c>
      <c r="AI13" s="4">
        <v>11</v>
      </c>
      <c r="AJ13" s="4"/>
    </row>
    <row r="14" spans="1:36">
      <c r="A14" s="5" t="s">
        <v>43</v>
      </c>
      <c r="B14" s="5">
        <v>12</v>
      </c>
      <c r="C14" s="4"/>
      <c r="D14" s="4" t="s">
        <v>48</v>
      </c>
      <c r="E14" s="4">
        <v>12</v>
      </c>
      <c r="F14" s="4"/>
      <c r="G14" s="4" t="s">
        <v>47</v>
      </c>
      <c r="H14" s="4">
        <v>12</v>
      </c>
      <c r="I14" s="4"/>
      <c r="J14" s="5" t="s">
        <v>43</v>
      </c>
      <c r="K14" s="5">
        <v>12</v>
      </c>
      <c r="L14" s="4"/>
      <c r="M14" s="4" t="s">
        <v>46</v>
      </c>
      <c r="N14" s="4">
        <v>12</v>
      </c>
      <c r="O14" s="4"/>
      <c r="P14" s="4" t="s">
        <v>44</v>
      </c>
      <c r="Q14" s="4">
        <v>12</v>
      </c>
      <c r="R14" s="8"/>
      <c r="S14" s="5" t="s">
        <v>43</v>
      </c>
      <c r="T14" s="5">
        <v>12</v>
      </c>
      <c r="U14" s="4"/>
      <c r="V14" s="4" t="s">
        <v>48</v>
      </c>
      <c r="W14" s="4">
        <v>12</v>
      </c>
      <c r="X14" s="4"/>
      <c r="Y14" s="5" t="s">
        <v>49</v>
      </c>
      <c r="Z14" s="5">
        <v>12</v>
      </c>
      <c r="AA14" s="4"/>
      <c r="AB14" s="4" t="s">
        <v>45</v>
      </c>
      <c r="AC14" s="4">
        <v>12</v>
      </c>
      <c r="AD14" s="4"/>
      <c r="AE14" s="4" t="s">
        <v>47</v>
      </c>
      <c r="AF14" s="4">
        <v>12</v>
      </c>
      <c r="AG14" s="4"/>
      <c r="AH14" s="5" t="s">
        <v>49</v>
      </c>
      <c r="AI14" s="5">
        <v>12</v>
      </c>
      <c r="AJ14" s="4"/>
    </row>
    <row r="15" spans="1:36">
      <c r="A15" s="4" t="s">
        <v>45</v>
      </c>
      <c r="B15" s="4">
        <v>13</v>
      </c>
      <c r="C15" s="4"/>
      <c r="D15" s="4" t="s">
        <v>47</v>
      </c>
      <c r="E15" s="4">
        <v>13</v>
      </c>
      <c r="F15" s="4"/>
      <c r="G15" s="4" t="s">
        <v>44</v>
      </c>
      <c r="H15" s="4">
        <v>13</v>
      </c>
      <c r="I15" s="4"/>
      <c r="J15" s="4" t="s">
        <v>45</v>
      </c>
      <c r="K15" s="4">
        <v>13</v>
      </c>
      <c r="L15" s="4"/>
      <c r="M15" s="4" t="s">
        <v>48</v>
      </c>
      <c r="N15" s="4">
        <v>13</v>
      </c>
      <c r="O15" s="4"/>
      <c r="P15" s="5" t="s">
        <v>49</v>
      </c>
      <c r="Q15" s="5">
        <v>13</v>
      </c>
      <c r="R15" s="4"/>
      <c r="S15" s="4" t="s">
        <v>45</v>
      </c>
      <c r="T15" s="4">
        <v>13</v>
      </c>
      <c r="U15" s="8"/>
      <c r="V15" s="4" t="s">
        <v>47</v>
      </c>
      <c r="W15" s="4">
        <v>13</v>
      </c>
      <c r="X15" s="4"/>
      <c r="Y15" s="5" t="s">
        <v>43</v>
      </c>
      <c r="Z15" s="5">
        <v>13</v>
      </c>
      <c r="AA15" s="4"/>
      <c r="AB15" s="4" t="s">
        <v>46</v>
      </c>
      <c r="AC15" s="4">
        <v>13</v>
      </c>
      <c r="AD15" s="4"/>
      <c r="AE15" s="4" t="s">
        <v>44</v>
      </c>
      <c r="AF15" s="4">
        <v>13</v>
      </c>
      <c r="AG15" s="4"/>
      <c r="AH15" s="5" t="s">
        <v>43</v>
      </c>
      <c r="AI15" s="5">
        <v>13</v>
      </c>
      <c r="AJ15" s="4"/>
    </row>
    <row r="16" spans="1:36">
      <c r="A16" s="4" t="s">
        <v>46</v>
      </c>
      <c r="B16" s="4">
        <v>14</v>
      </c>
      <c r="C16" s="4"/>
      <c r="D16" s="4" t="s">
        <v>44</v>
      </c>
      <c r="E16" s="4">
        <v>14</v>
      </c>
      <c r="F16" s="4"/>
      <c r="G16" s="5" t="s">
        <v>49</v>
      </c>
      <c r="H16" s="5">
        <v>14</v>
      </c>
      <c r="I16" s="4"/>
      <c r="J16" s="4" t="s">
        <v>46</v>
      </c>
      <c r="K16" s="4">
        <v>14</v>
      </c>
      <c r="L16" s="4"/>
      <c r="M16" s="4" t="s">
        <v>47</v>
      </c>
      <c r="N16" s="4">
        <v>14</v>
      </c>
      <c r="O16" s="4"/>
      <c r="P16" s="5" t="s">
        <v>43</v>
      </c>
      <c r="Q16" s="5">
        <v>14</v>
      </c>
      <c r="R16" s="4"/>
      <c r="S16" s="4" t="s">
        <v>46</v>
      </c>
      <c r="T16" s="4">
        <v>14</v>
      </c>
      <c r="U16" s="8"/>
      <c r="V16" s="4" t="s">
        <v>44</v>
      </c>
      <c r="W16" s="4">
        <v>14</v>
      </c>
      <c r="X16" s="4"/>
      <c r="Y16" s="4" t="s">
        <v>45</v>
      </c>
      <c r="Z16" s="4">
        <v>14</v>
      </c>
      <c r="AA16" s="4"/>
      <c r="AB16" s="4" t="s">
        <v>48</v>
      </c>
      <c r="AC16" s="4">
        <v>14</v>
      </c>
      <c r="AD16" s="4"/>
      <c r="AE16" s="5" t="s">
        <v>49</v>
      </c>
      <c r="AF16" s="5">
        <v>14</v>
      </c>
      <c r="AG16" s="4"/>
      <c r="AH16" s="4" t="s">
        <v>45</v>
      </c>
      <c r="AI16" s="4">
        <v>14</v>
      </c>
      <c r="AJ16" s="4"/>
    </row>
    <row r="17" spans="1:36" ht="19.5" customHeight="1">
      <c r="A17" s="4" t="s">
        <v>48</v>
      </c>
      <c r="B17" s="4">
        <v>15</v>
      </c>
      <c r="C17" s="8"/>
      <c r="D17" s="5" t="s">
        <v>49</v>
      </c>
      <c r="E17" s="5">
        <v>15</v>
      </c>
      <c r="F17" s="4"/>
      <c r="G17" s="5" t="s">
        <v>43</v>
      </c>
      <c r="H17" s="5">
        <v>15</v>
      </c>
      <c r="I17" s="4"/>
      <c r="J17" s="4" t="s">
        <v>48</v>
      </c>
      <c r="K17" s="4">
        <v>15</v>
      </c>
      <c r="L17" s="4"/>
      <c r="M17" s="4" t="s">
        <v>44</v>
      </c>
      <c r="N17" s="4">
        <v>15</v>
      </c>
      <c r="O17" s="4"/>
      <c r="P17" s="4" t="s">
        <v>45</v>
      </c>
      <c r="Q17" s="4">
        <v>15</v>
      </c>
      <c r="R17" s="8"/>
      <c r="S17" s="4" t="s">
        <v>48</v>
      </c>
      <c r="T17" s="4">
        <v>15</v>
      </c>
      <c r="U17" s="10"/>
      <c r="V17" s="5" t="s">
        <v>49</v>
      </c>
      <c r="W17" s="5">
        <v>15</v>
      </c>
      <c r="X17" s="4"/>
      <c r="Y17" s="4" t="s">
        <v>46</v>
      </c>
      <c r="Z17" s="4">
        <v>15</v>
      </c>
      <c r="AA17" s="4"/>
      <c r="AB17" s="4" t="s">
        <v>47</v>
      </c>
      <c r="AC17" s="4">
        <v>15</v>
      </c>
      <c r="AD17" s="4"/>
      <c r="AE17" s="5" t="s">
        <v>43</v>
      </c>
      <c r="AF17" s="5">
        <v>15</v>
      </c>
      <c r="AG17" s="4"/>
      <c r="AH17" s="4" t="s">
        <v>46</v>
      </c>
      <c r="AI17" s="4">
        <v>15</v>
      </c>
      <c r="AJ17" s="4"/>
    </row>
    <row r="18" spans="1:36" ht="18.75" customHeight="1">
      <c r="A18" s="4" t="s">
        <v>47</v>
      </c>
      <c r="B18" s="4">
        <v>16</v>
      </c>
      <c r="C18" s="4"/>
      <c r="D18" s="5" t="s">
        <v>43</v>
      </c>
      <c r="E18" s="5">
        <v>16</v>
      </c>
      <c r="F18" s="4"/>
      <c r="G18" s="4" t="s">
        <v>45</v>
      </c>
      <c r="H18" s="4">
        <v>16</v>
      </c>
      <c r="I18" s="4"/>
      <c r="J18" s="4" t="s">
        <v>47</v>
      </c>
      <c r="K18" s="4">
        <v>16</v>
      </c>
      <c r="L18" s="4"/>
      <c r="M18" s="5" t="s">
        <v>49</v>
      </c>
      <c r="N18" s="5">
        <v>16</v>
      </c>
      <c r="O18" s="4"/>
      <c r="P18" s="4" t="s">
        <v>46</v>
      </c>
      <c r="Q18" s="4">
        <v>16</v>
      </c>
      <c r="R18" s="4"/>
      <c r="S18" s="4" t="s">
        <v>47</v>
      </c>
      <c r="T18" s="4">
        <v>16</v>
      </c>
      <c r="U18" s="8"/>
      <c r="V18" s="5" t="s">
        <v>43</v>
      </c>
      <c r="W18" s="5">
        <v>16</v>
      </c>
      <c r="X18" s="4"/>
      <c r="Y18" s="4" t="s">
        <v>48</v>
      </c>
      <c r="Z18" s="4">
        <v>16</v>
      </c>
      <c r="AA18" s="4"/>
      <c r="AB18" s="4" t="s">
        <v>44</v>
      </c>
      <c r="AC18" s="4">
        <v>16</v>
      </c>
      <c r="AD18" s="4"/>
      <c r="AE18" s="4" t="s">
        <v>45</v>
      </c>
      <c r="AF18" s="4">
        <v>16</v>
      </c>
      <c r="AG18" s="4"/>
      <c r="AH18" s="4" t="s">
        <v>48</v>
      </c>
      <c r="AI18" s="4">
        <v>16</v>
      </c>
      <c r="AJ18" s="4"/>
    </row>
    <row r="19" spans="1:36" ht="18.75" customHeight="1">
      <c r="A19" s="4" t="s">
        <v>44</v>
      </c>
      <c r="B19" s="4">
        <v>17</v>
      </c>
      <c r="C19" s="8"/>
      <c r="D19" s="4" t="s">
        <v>45</v>
      </c>
      <c r="E19" s="4">
        <v>17</v>
      </c>
      <c r="F19" s="4"/>
      <c r="G19" s="4" t="s">
        <v>46</v>
      </c>
      <c r="H19" s="4">
        <v>17</v>
      </c>
      <c r="I19" s="4"/>
      <c r="J19" s="4" t="s">
        <v>44</v>
      </c>
      <c r="K19" s="4">
        <v>17</v>
      </c>
      <c r="L19" s="4"/>
      <c r="M19" s="5" t="s">
        <v>43</v>
      </c>
      <c r="N19" s="5">
        <v>17</v>
      </c>
      <c r="O19" s="4"/>
      <c r="P19" s="4" t="s">
        <v>48</v>
      </c>
      <c r="Q19" s="4">
        <v>17</v>
      </c>
      <c r="R19" s="4"/>
      <c r="S19" s="4" t="s">
        <v>44</v>
      </c>
      <c r="T19" s="4">
        <v>17</v>
      </c>
      <c r="U19" s="8"/>
      <c r="V19" s="4" t="s">
        <v>45</v>
      </c>
      <c r="W19" s="4">
        <v>17</v>
      </c>
      <c r="X19" s="4"/>
      <c r="Y19" s="4" t="s">
        <v>47</v>
      </c>
      <c r="Z19" s="4">
        <v>17</v>
      </c>
      <c r="AA19" s="4"/>
      <c r="AB19" s="5" t="s">
        <v>49</v>
      </c>
      <c r="AC19" s="5">
        <v>17</v>
      </c>
      <c r="AD19" s="4"/>
      <c r="AE19" s="4" t="s">
        <v>46</v>
      </c>
      <c r="AF19" s="4">
        <v>17</v>
      </c>
      <c r="AG19" s="4"/>
      <c r="AH19" s="4" t="s">
        <v>47</v>
      </c>
      <c r="AI19" s="4">
        <v>17</v>
      </c>
      <c r="AJ19" s="4"/>
    </row>
    <row r="20" spans="1:36">
      <c r="A20" s="5" t="s">
        <v>49</v>
      </c>
      <c r="B20" s="5">
        <v>18</v>
      </c>
      <c r="C20" s="4"/>
      <c r="D20" s="4" t="s">
        <v>46</v>
      </c>
      <c r="E20" s="4">
        <v>18</v>
      </c>
      <c r="F20" s="4"/>
      <c r="G20" s="4" t="s">
        <v>48</v>
      </c>
      <c r="H20" s="4">
        <v>18</v>
      </c>
      <c r="I20" s="4"/>
      <c r="J20" s="5" t="s">
        <v>49</v>
      </c>
      <c r="K20" s="5">
        <v>18</v>
      </c>
      <c r="L20" s="4"/>
      <c r="M20" s="4" t="s">
        <v>45</v>
      </c>
      <c r="N20" s="4">
        <v>18</v>
      </c>
      <c r="O20" s="4"/>
      <c r="P20" s="4" t="s">
        <v>47</v>
      </c>
      <c r="Q20" s="4">
        <v>18</v>
      </c>
      <c r="R20" s="4"/>
      <c r="S20" s="5" t="s">
        <v>49</v>
      </c>
      <c r="T20" s="5">
        <v>18</v>
      </c>
      <c r="U20" s="4"/>
      <c r="V20" s="4" t="s">
        <v>46</v>
      </c>
      <c r="W20" s="4">
        <v>18</v>
      </c>
      <c r="X20" s="4"/>
      <c r="Y20" s="4" t="s">
        <v>44</v>
      </c>
      <c r="Z20" s="4">
        <v>18</v>
      </c>
      <c r="AA20" s="4"/>
      <c r="AB20" s="5" t="s">
        <v>43</v>
      </c>
      <c r="AC20" s="5">
        <v>18</v>
      </c>
      <c r="AD20" s="4"/>
      <c r="AE20" s="4" t="s">
        <v>48</v>
      </c>
      <c r="AF20" s="4">
        <v>18</v>
      </c>
      <c r="AG20" s="4"/>
      <c r="AH20" s="4" t="s">
        <v>44</v>
      </c>
      <c r="AI20" s="4">
        <v>18</v>
      </c>
      <c r="AJ20" s="4"/>
    </row>
    <row r="21" spans="1:36">
      <c r="A21" s="5" t="s">
        <v>43</v>
      </c>
      <c r="B21" s="5">
        <v>19</v>
      </c>
      <c r="C21" s="4"/>
      <c r="D21" s="4" t="s">
        <v>48</v>
      </c>
      <c r="E21" s="4">
        <v>19</v>
      </c>
      <c r="F21" s="4"/>
      <c r="G21" s="4" t="s">
        <v>47</v>
      </c>
      <c r="H21" s="4">
        <v>19</v>
      </c>
      <c r="I21" s="4"/>
      <c r="J21" s="5" t="s">
        <v>43</v>
      </c>
      <c r="K21" s="5">
        <v>19</v>
      </c>
      <c r="L21" s="4"/>
      <c r="M21" s="4" t="s">
        <v>46</v>
      </c>
      <c r="N21" s="4">
        <v>19</v>
      </c>
      <c r="O21" s="4"/>
      <c r="P21" s="4" t="s">
        <v>44</v>
      </c>
      <c r="Q21" s="4">
        <v>19</v>
      </c>
      <c r="R21" s="4"/>
      <c r="S21" s="5" t="s">
        <v>43</v>
      </c>
      <c r="T21" s="5">
        <v>19</v>
      </c>
      <c r="U21" s="4"/>
      <c r="V21" s="4" t="s">
        <v>48</v>
      </c>
      <c r="W21" s="4">
        <v>19</v>
      </c>
      <c r="X21" s="4"/>
      <c r="Y21" s="5" t="s">
        <v>49</v>
      </c>
      <c r="Z21" s="5">
        <v>19</v>
      </c>
      <c r="AA21" s="4"/>
      <c r="AB21" s="4" t="s">
        <v>45</v>
      </c>
      <c r="AC21" s="4">
        <v>19</v>
      </c>
      <c r="AD21" s="4"/>
      <c r="AE21" s="4" t="s">
        <v>47</v>
      </c>
      <c r="AF21" s="4">
        <v>19</v>
      </c>
      <c r="AG21" s="4"/>
      <c r="AH21" s="5" t="s">
        <v>49</v>
      </c>
      <c r="AI21" s="5">
        <v>19</v>
      </c>
      <c r="AJ21" s="4"/>
    </row>
    <row r="22" spans="1:36">
      <c r="A22" s="4" t="s">
        <v>45</v>
      </c>
      <c r="B22" s="4">
        <v>20</v>
      </c>
      <c r="C22" s="4"/>
      <c r="D22" s="4" t="s">
        <v>47</v>
      </c>
      <c r="E22" s="4">
        <v>20</v>
      </c>
      <c r="F22" s="4"/>
      <c r="G22" s="4" t="s">
        <v>44</v>
      </c>
      <c r="H22" s="4">
        <v>20</v>
      </c>
      <c r="I22" s="4"/>
      <c r="J22" s="4" t="s">
        <v>45</v>
      </c>
      <c r="K22" s="4">
        <v>20</v>
      </c>
      <c r="L22" s="4"/>
      <c r="M22" s="4" t="s">
        <v>48</v>
      </c>
      <c r="N22" s="4">
        <v>20</v>
      </c>
      <c r="O22" s="8"/>
      <c r="P22" s="5" t="s">
        <v>49</v>
      </c>
      <c r="Q22" s="5">
        <v>20</v>
      </c>
      <c r="R22" s="4"/>
      <c r="S22" s="4" t="s">
        <v>45</v>
      </c>
      <c r="T22" s="4">
        <v>20</v>
      </c>
      <c r="U22" s="4"/>
      <c r="V22" s="4" t="s">
        <v>47</v>
      </c>
      <c r="W22" s="4">
        <v>20</v>
      </c>
      <c r="X22" s="4"/>
      <c r="Y22" s="5" t="s">
        <v>43</v>
      </c>
      <c r="Z22" s="5">
        <v>20</v>
      </c>
      <c r="AA22" s="4"/>
      <c r="AB22" s="4" t="s">
        <v>46</v>
      </c>
      <c r="AC22" s="4">
        <v>20</v>
      </c>
      <c r="AD22" s="4"/>
      <c r="AE22" s="4" t="s">
        <v>44</v>
      </c>
      <c r="AF22" s="4">
        <v>20</v>
      </c>
      <c r="AG22" s="4"/>
      <c r="AH22" s="5" t="s">
        <v>43</v>
      </c>
      <c r="AI22" s="5">
        <v>20</v>
      </c>
      <c r="AJ22" s="4"/>
    </row>
    <row r="23" spans="1:36" ht="15" customHeight="1">
      <c r="A23" s="4" t="s">
        <v>46</v>
      </c>
      <c r="B23" s="4">
        <v>21</v>
      </c>
      <c r="C23" s="4"/>
      <c r="D23" s="4" t="s">
        <v>44</v>
      </c>
      <c r="E23" s="4">
        <v>21</v>
      </c>
      <c r="F23" s="4"/>
      <c r="G23" s="5" t="s">
        <v>49</v>
      </c>
      <c r="H23" s="5">
        <v>21</v>
      </c>
      <c r="I23" s="4"/>
      <c r="J23" s="4" t="s">
        <v>46</v>
      </c>
      <c r="K23" s="4">
        <v>21</v>
      </c>
      <c r="L23" s="4"/>
      <c r="M23" s="4" t="s">
        <v>47</v>
      </c>
      <c r="N23" s="4">
        <v>21</v>
      </c>
      <c r="O23" s="4"/>
      <c r="P23" s="5" t="s">
        <v>43</v>
      </c>
      <c r="Q23" s="5">
        <v>21</v>
      </c>
      <c r="R23" s="4"/>
      <c r="S23" s="4" t="s">
        <v>46</v>
      </c>
      <c r="T23" s="4">
        <v>21</v>
      </c>
      <c r="U23" s="4"/>
      <c r="V23" s="4" t="s">
        <v>44</v>
      </c>
      <c r="W23" s="4">
        <v>21</v>
      </c>
      <c r="X23" s="4"/>
      <c r="Y23" s="4" t="s">
        <v>45</v>
      </c>
      <c r="Z23" s="4">
        <v>21</v>
      </c>
      <c r="AA23" s="4"/>
      <c r="AB23" s="4" t="s">
        <v>48</v>
      </c>
      <c r="AC23" s="4">
        <v>21</v>
      </c>
      <c r="AD23" s="4"/>
      <c r="AE23" s="5" t="s">
        <v>49</v>
      </c>
      <c r="AF23" s="5">
        <v>21</v>
      </c>
      <c r="AG23" s="4"/>
      <c r="AH23" s="4" t="s">
        <v>45</v>
      </c>
      <c r="AI23" s="4">
        <v>21</v>
      </c>
      <c r="AJ23" s="4"/>
    </row>
    <row r="24" spans="1:36">
      <c r="A24" s="4" t="s">
        <v>48</v>
      </c>
      <c r="B24" s="4">
        <v>22</v>
      </c>
      <c r="C24" s="4"/>
      <c r="D24" s="5" t="s">
        <v>49</v>
      </c>
      <c r="E24" s="5">
        <v>22</v>
      </c>
      <c r="F24" s="4"/>
      <c r="G24" s="5" t="s">
        <v>43</v>
      </c>
      <c r="H24" s="5">
        <v>22</v>
      </c>
      <c r="I24" s="4"/>
      <c r="J24" s="4" t="s">
        <v>48</v>
      </c>
      <c r="K24" s="4">
        <v>22</v>
      </c>
      <c r="L24" s="4"/>
      <c r="M24" s="4" t="s">
        <v>44</v>
      </c>
      <c r="N24" s="4">
        <v>22</v>
      </c>
      <c r="O24" s="4"/>
      <c r="P24" s="4" t="s">
        <v>45</v>
      </c>
      <c r="Q24" s="4">
        <v>22</v>
      </c>
      <c r="R24" s="4"/>
      <c r="S24" s="4" t="s">
        <v>48</v>
      </c>
      <c r="T24" s="4">
        <v>22</v>
      </c>
      <c r="U24" s="4"/>
      <c r="V24" s="5" t="s">
        <v>49</v>
      </c>
      <c r="W24" s="5">
        <v>22</v>
      </c>
      <c r="X24" s="4"/>
      <c r="Y24" s="4" t="s">
        <v>46</v>
      </c>
      <c r="Z24" s="4">
        <v>22</v>
      </c>
      <c r="AA24" s="4"/>
      <c r="AB24" s="4" t="s">
        <v>47</v>
      </c>
      <c r="AC24" s="4">
        <v>22</v>
      </c>
      <c r="AD24" s="4"/>
      <c r="AE24" s="5" t="s">
        <v>43</v>
      </c>
      <c r="AF24" s="5">
        <v>22</v>
      </c>
      <c r="AG24" s="4"/>
      <c r="AH24" s="4" t="s">
        <v>46</v>
      </c>
      <c r="AI24" s="4">
        <v>22</v>
      </c>
      <c r="AJ24" s="4"/>
    </row>
    <row r="25" spans="1:36">
      <c r="A25" s="4" t="s">
        <v>47</v>
      </c>
      <c r="B25" s="4">
        <v>23</v>
      </c>
      <c r="C25" s="4"/>
      <c r="D25" s="5" t="s">
        <v>43</v>
      </c>
      <c r="E25" s="5">
        <v>23</v>
      </c>
      <c r="F25" s="4"/>
      <c r="G25" s="4" t="s">
        <v>45</v>
      </c>
      <c r="H25" s="4">
        <v>23</v>
      </c>
      <c r="I25" s="4"/>
      <c r="J25" s="4" t="s">
        <v>47</v>
      </c>
      <c r="K25" s="4">
        <v>23</v>
      </c>
      <c r="L25" s="4"/>
      <c r="M25" s="5" t="s">
        <v>49</v>
      </c>
      <c r="N25" s="5">
        <v>23</v>
      </c>
      <c r="O25" s="4"/>
      <c r="P25" s="4" t="s">
        <v>46</v>
      </c>
      <c r="Q25" s="4">
        <v>23</v>
      </c>
      <c r="R25" s="4"/>
      <c r="S25" s="4" t="s">
        <v>47</v>
      </c>
      <c r="T25" s="4">
        <v>23</v>
      </c>
      <c r="U25" s="4"/>
      <c r="V25" s="5" t="s">
        <v>43</v>
      </c>
      <c r="W25" s="5">
        <v>23</v>
      </c>
      <c r="X25" s="4"/>
      <c r="Y25" s="4" t="s">
        <v>48</v>
      </c>
      <c r="Z25" s="4">
        <v>23</v>
      </c>
      <c r="AA25" s="4"/>
      <c r="AB25" s="4" t="s">
        <v>44</v>
      </c>
      <c r="AC25" s="4">
        <v>23</v>
      </c>
      <c r="AD25" s="4"/>
      <c r="AE25" s="4" t="s">
        <v>45</v>
      </c>
      <c r="AF25" s="4">
        <v>23</v>
      </c>
      <c r="AG25" s="4"/>
      <c r="AH25" s="4" t="s">
        <v>48</v>
      </c>
      <c r="AI25" s="4">
        <v>23</v>
      </c>
      <c r="AJ25" s="4"/>
    </row>
    <row r="26" spans="1:36">
      <c r="A26" s="4" t="s">
        <v>44</v>
      </c>
      <c r="B26" s="4">
        <v>24</v>
      </c>
      <c r="C26" s="4"/>
      <c r="D26" s="4" t="s">
        <v>45</v>
      </c>
      <c r="E26" s="4">
        <v>24</v>
      </c>
      <c r="F26" s="4"/>
      <c r="G26" s="4" t="s">
        <v>46</v>
      </c>
      <c r="H26" s="4">
        <v>24</v>
      </c>
      <c r="I26" s="4"/>
      <c r="J26" s="4" t="s">
        <v>44</v>
      </c>
      <c r="K26" s="4">
        <v>24</v>
      </c>
      <c r="L26" s="4"/>
      <c r="M26" s="5" t="s">
        <v>43</v>
      </c>
      <c r="N26" s="5">
        <v>24</v>
      </c>
      <c r="O26" s="4"/>
      <c r="P26" s="4" t="s">
        <v>48</v>
      </c>
      <c r="Q26" s="4">
        <v>24</v>
      </c>
      <c r="R26" s="4"/>
      <c r="S26" s="4" t="s">
        <v>44</v>
      </c>
      <c r="T26" s="4">
        <v>24</v>
      </c>
      <c r="U26" s="4"/>
      <c r="V26" s="4" t="s">
        <v>45</v>
      </c>
      <c r="W26" s="4">
        <v>24</v>
      </c>
      <c r="X26" s="4"/>
      <c r="Y26" s="4" t="s">
        <v>47</v>
      </c>
      <c r="Z26" s="4">
        <v>24</v>
      </c>
      <c r="AA26" s="4"/>
      <c r="AB26" s="5" t="s">
        <v>49</v>
      </c>
      <c r="AC26" s="5">
        <v>24</v>
      </c>
      <c r="AD26" s="4"/>
      <c r="AE26" s="4" t="s">
        <v>46</v>
      </c>
      <c r="AF26" s="4">
        <v>24</v>
      </c>
      <c r="AG26" s="4"/>
      <c r="AH26" s="4" t="s">
        <v>47</v>
      </c>
      <c r="AI26" s="4">
        <v>24</v>
      </c>
      <c r="AJ26" s="4"/>
    </row>
    <row r="27" spans="1:36">
      <c r="A27" s="5" t="s">
        <v>49</v>
      </c>
      <c r="B27" s="5">
        <v>25</v>
      </c>
      <c r="C27" s="4"/>
      <c r="D27" s="4" t="s">
        <v>46</v>
      </c>
      <c r="E27" s="4">
        <v>25</v>
      </c>
      <c r="F27" s="4"/>
      <c r="G27" s="4" t="s">
        <v>48</v>
      </c>
      <c r="H27" s="4">
        <v>25</v>
      </c>
      <c r="I27" s="4"/>
      <c r="J27" s="5" t="s">
        <v>49</v>
      </c>
      <c r="K27" s="5">
        <v>25</v>
      </c>
      <c r="L27" s="4"/>
      <c r="M27" s="4" t="s">
        <v>45</v>
      </c>
      <c r="N27" s="4">
        <v>25</v>
      </c>
      <c r="O27" s="4"/>
      <c r="P27" s="4" t="s">
        <v>47</v>
      </c>
      <c r="Q27" s="4">
        <v>25</v>
      </c>
      <c r="R27" s="4"/>
      <c r="S27" s="5" t="s">
        <v>49</v>
      </c>
      <c r="T27" s="5">
        <v>25</v>
      </c>
      <c r="U27" s="4"/>
      <c r="V27" s="4" t="s">
        <v>46</v>
      </c>
      <c r="W27" s="4">
        <v>25</v>
      </c>
      <c r="X27" s="4"/>
      <c r="Y27" s="4" t="s">
        <v>44</v>
      </c>
      <c r="Z27" s="4">
        <v>25</v>
      </c>
      <c r="AA27" s="4"/>
      <c r="AB27" s="5" t="s">
        <v>43</v>
      </c>
      <c r="AC27" s="5">
        <v>25</v>
      </c>
      <c r="AD27" s="4"/>
      <c r="AE27" s="4" t="s">
        <v>48</v>
      </c>
      <c r="AF27" s="4">
        <v>25</v>
      </c>
      <c r="AG27" s="4"/>
      <c r="AH27" s="4" t="s">
        <v>44</v>
      </c>
      <c r="AI27" s="4">
        <v>25</v>
      </c>
      <c r="AJ27" s="4"/>
    </row>
    <row r="28" spans="1:36">
      <c r="A28" s="5" t="s">
        <v>43</v>
      </c>
      <c r="B28" s="5">
        <v>26</v>
      </c>
      <c r="C28" s="4"/>
      <c r="D28" s="4" t="s">
        <v>48</v>
      </c>
      <c r="E28" s="4">
        <v>26</v>
      </c>
      <c r="F28" s="4"/>
      <c r="G28" s="4" t="s">
        <v>47</v>
      </c>
      <c r="H28" s="4">
        <v>26</v>
      </c>
      <c r="I28" s="4"/>
      <c r="J28" s="5" t="s">
        <v>43</v>
      </c>
      <c r="K28" s="5">
        <v>26</v>
      </c>
      <c r="L28" s="4"/>
      <c r="M28" s="4" t="s">
        <v>46</v>
      </c>
      <c r="N28" s="4">
        <v>26</v>
      </c>
      <c r="O28" s="4"/>
      <c r="P28" s="4" t="s">
        <v>44</v>
      </c>
      <c r="Q28" s="4">
        <v>26</v>
      </c>
      <c r="R28" s="4"/>
      <c r="S28" s="5" t="s">
        <v>43</v>
      </c>
      <c r="T28" s="5">
        <v>26</v>
      </c>
      <c r="U28" s="4"/>
      <c r="V28" s="4" t="s">
        <v>48</v>
      </c>
      <c r="W28" s="4">
        <v>26</v>
      </c>
      <c r="X28" s="4"/>
      <c r="Y28" s="5" t="s">
        <v>49</v>
      </c>
      <c r="Z28" s="5">
        <v>26</v>
      </c>
      <c r="AA28" s="4"/>
      <c r="AB28" s="4" t="s">
        <v>45</v>
      </c>
      <c r="AC28" s="4">
        <v>26</v>
      </c>
      <c r="AD28" s="4"/>
      <c r="AE28" s="4" t="s">
        <v>47</v>
      </c>
      <c r="AF28" s="4">
        <v>26</v>
      </c>
      <c r="AG28" s="4"/>
      <c r="AH28" s="5" t="s">
        <v>49</v>
      </c>
      <c r="AI28" s="5">
        <v>26</v>
      </c>
      <c r="AJ28" s="4"/>
    </row>
    <row r="29" spans="1:36">
      <c r="A29" s="4" t="s">
        <v>45</v>
      </c>
      <c r="B29" s="4">
        <v>27</v>
      </c>
      <c r="C29" s="4"/>
      <c r="D29" s="4" t="s">
        <v>47</v>
      </c>
      <c r="E29" s="4">
        <v>27</v>
      </c>
      <c r="F29" s="4"/>
      <c r="G29" s="4" t="s">
        <v>44</v>
      </c>
      <c r="H29" s="4">
        <v>27</v>
      </c>
      <c r="I29" s="4"/>
      <c r="J29" s="4" t="s">
        <v>45</v>
      </c>
      <c r="K29" s="4">
        <v>27</v>
      </c>
      <c r="L29" s="4"/>
      <c r="M29" s="4" t="s">
        <v>48</v>
      </c>
      <c r="N29" s="4">
        <v>27</v>
      </c>
      <c r="O29" s="8"/>
      <c r="P29" s="5" t="s">
        <v>49</v>
      </c>
      <c r="Q29" s="5">
        <v>27</v>
      </c>
      <c r="R29" s="4"/>
      <c r="S29" s="4" t="s">
        <v>45</v>
      </c>
      <c r="T29" s="4">
        <v>27</v>
      </c>
      <c r="U29" s="4"/>
      <c r="V29" s="4" t="s">
        <v>47</v>
      </c>
      <c r="W29" s="4">
        <v>27</v>
      </c>
      <c r="X29" s="4"/>
      <c r="Y29" s="5" t="s">
        <v>43</v>
      </c>
      <c r="Z29" s="5">
        <v>27</v>
      </c>
      <c r="AA29" s="4"/>
      <c r="AB29" s="4" t="s">
        <v>46</v>
      </c>
      <c r="AC29" s="4">
        <v>27</v>
      </c>
      <c r="AD29" s="4"/>
      <c r="AE29" s="4" t="s">
        <v>44</v>
      </c>
      <c r="AF29" s="4">
        <v>27</v>
      </c>
      <c r="AG29" s="4"/>
      <c r="AH29" s="5" t="s">
        <v>43</v>
      </c>
      <c r="AI29" s="5">
        <v>27</v>
      </c>
      <c r="AJ29" s="4"/>
    </row>
    <row r="30" spans="1:36">
      <c r="A30" s="4" t="s">
        <v>46</v>
      </c>
      <c r="B30" s="4">
        <v>28</v>
      </c>
      <c r="C30" s="4"/>
      <c r="D30" s="4" t="s">
        <v>44</v>
      </c>
      <c r="E30" s="4">
        <v>28</v>
      </c>
      <c r="F30" s="4"/>
      <c r="G30" s="5" t="s">
        <v>49</v>
      </c>
      <c r="H30" s="5">
        <v>28</v>
      </c>
      <c r="I30" s="4"/>
      <c r="J30" s="4" t="s">
        <v>46</v>
      </c>
      <c r="K30" s="4">
        <v>28</v>
      </c>
      <c r="L30" s="4"/>
      <c r="M30" s="4" t="s">
        <v>47</v>
      </c>
      <c r="N30" s="4">
        <v>28</v>
      </c>
      <c r="O30" s="8"/>
      <c r="P30" s="5" t="s">
        <v>43</v>
      </c>
      <c r="Q30" s="5">
        <v>28</v>
      </c>
      <c r="R30" s="4"/>
      <c r="S30" s="4" t="s">
        <v>46</v>
      </c>
      <c r="T30" s="4">
        <v>28</v>
      </c>
      <c r="U30" s="4"/>
      <c r="V30" s="4" t="s">
        <v>44</v>
      </c>
      <c r="W30" s="4">
        <v>28</v>
      </c>
      <c r="X30" s="4"/>
      <c r="Y30" s="4" t="s">
        <v>45</v>
      </c>
      <c r="Z30" s="4">
        <v>28</v>
      </c>
      <c r="AA30" s="4"/>
      <c r="AB30" s="4" t="s">
        <v>48</v>
      </c>
      <c r="AC30" s="4">
        <v>28</v>
      </c>
      <c r="AD30" s="4"/>
      <c r="AE30" s="5" t="s">
        <v>49</v>
      </c>
      <c r="AF30" s="5">
        <v>28</v>
      </c>
      <c r="AG30" s="4"/>
      <c r="AH30" s="4" t="s">
        <v>45</v>
      </c>
      <c r="AI30" s="4">
        <v>28</v>
      </c>
      <c r="AJ30" s="4"/>
    </row>
    <row r="31" spans="1:36">
      <c r="A31" s="4" t="s">
        <v>48</v>
      </c>
      <c r="B31" s="4">
        <v>29</v>
      </c>
      <c r="C31" s="4"/>
      <c r="D31" s="5" t="s">
        <v>49</v>
      </c>
      <c r="E31" s="5">
        <v>29</v>
      </c>
      <c r="F31" s="4"/>
      <c r="G31" s="5" t="s">
        <v>43</v>
      </c>
      <c r="H31" s="5">
        <v>29</v>
      </c>
      <c r="I31" s="4"/>
      <c r="J31" s="4" t="s">
        <v>48</v>
      </c>
      <c r="K31" s="4">
        <v>29</v>
      </c>
      <c r="L31" s="4"/>
      <c r="M31" s="4" t="s">
        <v>44</v>
      </c>
      <c r="N31" s="4">
        <v>29</v>
      </c>
      <c r="O31" s="8"/>
      <c r="P31" s="4" t="s">
        <v>45</v>
      </c>
      <c r="Q31" s="4">
        <v>29</v>
      </c>
      <c r="R31" s="4"/>
      <c r="S31" s="4" t="s">
        <v>48</v>
      </c>
      <c r="T31" s="4">
        <v>29</v>
      </c>
      <c r="U31" s="4"/>
      <c r="V31" s="5" t="s">
        <v>49</v>
      </c>
      <c r="W31" s="5">
        <v>29</v>
      </c>
      <c r="X31" s="4"/>
      <c r="Y31" s="4" t="s">
        <v>46</v>
      </c>
      <c r="Z31" s="4">
        <v>29</v>
      </c>
      <c r="AA31" s="4"/>
      <c r="AB31" s="4" t="s">
        <v>47</v>
      </c>
      <c r="AC31" s="4">
        <v>29</v>
      </c>
      <c r="AD31" s="4"/>
      <c r="AE31" s="5" t="s">
        <v>43</v>
      </c>
      <c r="AF31" s="5">
        <v>29</v>
      </c>
      <c r="AG31" s="4"/>
      <c r="AH31" s="4" t="s">
        <v>46</v>
      </c>
      <c r="AI31" s="4">
        <v>29</v>
      </c>
      <c r="AJ31" s="4"/>
    </row>
    <row r="32" spans="1:36">
      <c r="A32" s="4" t="s">
        <v>47</v>
      </c>
      <c r="B32" s="4">
        <v>30</v>
      </c>
      <c r="C32" s="4"/>
      <c r="E32" s="4"/>
      <c r="F32" s="4"/>
      <c r="G32" s="4" t="s">
        <v>45</v>
      </c>
      <c r="H32" s="4">
        <v>30</v>
      </c>
      <c r="I32" s="4"/>
      <c r="J32" s="4" t="s">
        <v>47</v>
      </c>
      <c r="K32" s="4">
        <v>30</v>
      </c>
      <c r="L32" s="4"/>
      <c r="M32" s="5" t="s">
        <v>49</v>
      </c>
      <c r="N32" s="5">
        <v>30</v>
      </c>
      <c r="O32" s="4"/>
      <c r="P32" s="4" t="s">
        <v>46</v>
      </c>
      <c r="Q32" s="4">
        <v>30</v>
      </c>
      <c r="R32" s="4"/>
      <c r="S32" s="4" t="s">
        <v>47</v>
      </c>
      <c r="T32" s="4">
        <v>30</v>
      </c>
      <c r="U32" s="4"/>
      <c r="V32" s="5" t="s">
        <v>43</v>
      </c>
      <c r="W32" s="5">
        <v>30</v>
      </c>
      <c r="X32" s="4"/>
      <c r="Y32" s="4" t="s">
        <v>48</v>
      </c>
      <c r="Z32" s="4">
        <v>30</v>
      </c>
      <c r="AA32" s="4"/>
      <c r="AB32" s="4" t="s">
        <v>44</v>
      </c>
      <c r="AC32" s="4">
        <v>30</v>
      </c>
      <c r="AD32" s="4"/>
      <c r="AE32" s="4" t="s">
        <v>45</v>
      </c>
      <c r="AF32" s="4">
        <v>30</v>
      </c>
      <c r="AG32" s="4"/>
      <c r="AH32" s="4" t="s">
        <v>48</v>
      </c>
      <c r="AI32" s="4">
        <v>30</v>
      </c>
      <c r="AJ32" s="4"/>
    </row>
    <row r="33" spans="1:38">
      <c r="A33" s="4" t="s">
        <v>44</v>
      </c>
      <c r="B33" s="4">
        <v>31</v>
      </c>
      <c r="C33" s="4"/>
      <c r="E33" s="4"/>
      <c r="F33" s="4"/>
      <c r="G33" s="4" t="s">
        <v>46</v>
      </c>
      <c r="H33" s="4">
        <v>31</v>
      </c>
      <c r="I33" s="4"/>
      <c r="K33" s="4"/>
      <c r="L33" s="4"/>
      <c r="M33" s="5" t="s">
        <v>43</v>
      </c>
      <c r="N33" s="5">
        <v>31</v>
      </c>
      <c r="O33" s="4"/>
      <c r="P33" s="4"/>
      <c r="Q33" s="4"/>
      <c r="R33" s="4"/>
      <c r="S33" s="4" t="s">
        <v>44</v>
      </c>
      <c r="T33" s="4">
        <v>31</v>
      </c>
      <c r="U33" s="4"/>
      <c r="V33" s="4" t="s">
        <v>45</v>
      </c>
      <c r="W33" s="4">
        <v>31</v>
      </c>
      <c r="X33" s="4"/>
      <c r="Y33" s="6"/>
      <c r="Z33" s="4"/>
      <c r="AA33" s="4"/>
      <c r="AB33" s="5" t="s">
        <v>49</v>
      </c>
      <c r="AC33" s="5">
        <v>31</v>
      </c>
      <c r="AD33" s="4"/>
      <c r="AE33" s="4"/>
      <c r="AF33" s="4"/>
      <c r="AG33" s="4"/>
      <c r="AH33" s="4" t="s">
        <v>47</v>
      </c>
      <c r="AI33" s="4">
        <v>31</v>
      </c>
      <c r="AJ33" s="4"/>
    </row>
    <row r="36" spans="1:38">
      <c r="O36" s="7"/>
    </row>
    <row r="39" spans="1:38">
      <c r="C39" s="1">
        <v>4</v>
      </c>
      <c r="F39" s="1">
        <v>4</v>
      </c>
      <c r="I39" s="1">
        <v>5</v>
      </c>
      <c r="L39" s="1">
        <v>4</v>
      </c>
      <c r="O39" s="1">
        <v>4</v>
      </c>
      <c r="R39" s="12">
        <v>5</v>
      </c>
      <c r="U39" s="1">
        <v>4</v>
      </c>
      <c r="X39" s="1">
        <v>4</v>
      </c>
      <c r="AA39" s="1">
        <v>4</v>
      </c>
      <c r="AD39" s="1">
        <v>5</v>
      </c>
      <c r="AG39" s="1">
        <v>4</v>
      </c>
      <c r="AJ39" s="1">
        <v>5</v>
      </c>
      <c r="AL39" s="13">
        <f>SUM(C39:AJ39)</f>
        <v>52</v>
      </c>
    </row>
  </sheetData>
  <mergeCells count="1">
    <mergeCell ref="A1:A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E010 SP2</vt:lpstr>
      <vt:lpstr>CONCENTRADO E010</vt:lpstr>
      <vt:lpstr>E041 SP2</vt:lpstr>
      <vt:lpstr>E041 SP3</vt:lpstr>
      <vt:lpstr>Calendario</vt:lpstr>
      <vt:lpstr>'CONCENTRADO E010'!Print_Area</vt:lpstr>
      <vt:lpstr>'E041 SP3'!Print_Area</vt:lpstr>
      <vt:lpstr>'CONCENTRADO E010'!Print_Titles</vt:lpstr>
      <vt:lpstr>'E010 SP2'!Print_Titles</vt:lpstr>
      <vt:lpstr>'E041 SP2'!Print_Titles</vt:lpstr>
      <vt:lpstr>'E041 SP3'!Print_Titles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Nicacio Chavez Sanchez</dc:creator>
  <cp:lastModifiedBy>Raúl Cantú Hernández</cp:lastModifiedBy>
  <cp:lastPrinted>2024-10-10T16:35:15Z</cp:lastPrinted>
  <dcterms:created xsi:type="dcterms:W3CDTF">2015-01-09T20:02:00Z</dcterms:created>
  <dcterms:modified xsi:type="dcterms:W3CDTF">2025-01-07T23:02:59Z</dcterms:modified>
</cp:coreProperties>
</file>